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05" yWindow="-105" windowWidth="23250" windowHeight="12450"/>
  </bookViews>
  <sheets>
    <sheet name="Használati_útmutató" sheetId="78" r:id="rId1"/>
    <sheet name="Vizsgazo1" sheetId="77" r:id="rId2"/>
  </sheets>
  <definedNames>
    <definedName name="_Hlk116144790" localSheetId="1">Vizsgazo1!#REF!</definedName>
    <definedName name="_Hlk116144944" localSheetId="1">Vizsgazo1!#REF!</definedName>
    <definedName name="_Hlk141190080" localSheetId="1">Vizsgazo1!#REF!</definedName>
    <definedName name="_Hlk144877096" localSheetId="1">Vizsgazo1!#REF!</definedName>
    <definedName name="_xlnm.Print_Titles" localSheetId="1">Vizsgazo1!$1:$2</definedName>
    <definedName name="_xlnm.Print_Area" localSheetId="1">Vizsgazo1!$B$1:$D$222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1" i="77" l="1"/>
  <c r="B220" i="77"/>
  <c r="B219" i="77"/>
  <c r="B218" i="77"/>
  <c r="C222" i="77"/>
  <c r="C215" i="77"/>
  <c r="C216" i="77"/>
  <c r="D214" i="77"/>
  <c r="D213" i="77"/>
  <c r="D212" i="77"/>
  <c r="D211" i="77"/>
  <c r="D210" i="77"/>
  <c r="D209" i="77"/>
  <c r="D208" i="77"/>
  <c r="D207" i="77"/>
  <c r="D206" i="77"/>
  <c r="D205" i="77"/>
  <c r="D204" i="77"/>
  <c r="D202" i="77"/>
  <c r="D201" i="77"/>
  <c r="D200" i="77"/>
  <c r="D198" i="77"/>
  <c r="D197" i="77"/>
  <c r="D196" i="77"/>
  <c r="D195" i="77"/>
  <c r="D193" i="77"/>
  <c r="D191" i="77"/>
  <c r="D190" i="77"/>
  <c r="D189" i="77"/>
  <c r="D188" i="77"/>
  <c r="D187" i="77"/>
  <c r="D186" i="77"/>
  <c r="D185" i="77"/>
  <c r="D183" i="77"/>
  <c r="D182" i="77"/>
  <c r="D181" i="77"/>
  <c r="D180" i="77"/>
  <c r="D179" i="77"/>
  <c r="D178" i="77"/>
  <c r="D177" i="77"/>
  <c r="D176" i="77"/>
  <c r="D175" i="77"/>
  <c r="D173" i="77"/>
  <c r="D172" i="77"/>
  <c r="D171" i="77"/>
  <c r="D170" i="77"/>
  <c r="D168" i="77"/>
  <c r="D167" i="77"/>
  <c r="D166" i="77"/>
  <c r="D165" i="77"/>
  <c r="D163" i="77"/>
  <c r="D162" i="77"/>
  <c r="D160" i="77"/>
  <c r="C155" i="77"/>
  <c r="C156" i="77" s="1"/>
  <c r="D154" i="77"/>
  <c r="D153" i="77"/>
  <c r="D152" i="77"/>
  <c r="D150" i="77"/>
  <c r="D149" i="77"/>
  <c r="D148" i="77"/>
  <c r="D147" i="77"/>
  <c r="D146" i="77"/>
  <c r="D144" i="77"/>
  <c r="D143" i="77"/>
  <c r="D142" i="77"/>
  <c r="D140" i="77"/>
  <c r="D139" i="77"/>
  <c r="D137" i="77"/>
  <c r="D136" i="77"/>
  <c r="D135" i="77"/>
  <c r="D133" i="77"/>
  <c r="D132" i="77"/>
  <c r="D131" i="77"/>
  <c r="D130" i="77"/>
  <c r="D128" i="77"/>
  <c r="D127" i="77"/>
  <c r="D126" i="77"/>
  <c r="D125" i="77"/>
  <c r="D123" i="77"/>
  <c r="D122" i="77"/>
  <c r="D121" i="77"/>
  <c r="D119" i="77"/>
  <c r="D117" i="77"/>
  <c r="D115" i="77"/>
  <c r="C111" i="77"/>
  <c r="D110" i="77"/>
  <c r="D109" i="77"/>
  <c r="D108" i="77"/>
  <c r="D107" i="77"/>
  <c r="D106" i="77"/>
  <c r="D105" i="77"/>
  <c r="D103" i="77"/>
  <c r="D102" i="77"/>
  <c r="D100" i="77"/>
  <c r="D99" i="77"/>
  <c r="D98" i="77"/>
  <c r="D97" i="77"/>
  <c r="D96" i="77"/>
  <c r="D95" i="77"/>
  <c r="D94" i="77"/>
  <c r="D93" i="77"/>
  <c r="D92" i="77"/>
  <c r="D91" i="77"/>
  <c r="D90" i="77"/>
  <c r="D89" i="77"/>
  <c r="D88" i="77"/>
  <c r="D86" i="77"/>
  <c r="D85" i="77"/>
  <c r="D84" i="77"/>
  <c r="D83" i="77"/>
  <c r="D82" i="77"/>
  <c r="D81" i="77"/>
  <c r="D80" i="77"/>
  <c r="D79" i="77"/>
  <c r="D78" i="77"/>
  <c r="D77" i="77"/>
  <c r="D76" i="77"/>
  <c r="D74" i="77"/>
  <c r="D68" i="77"/>
  <c r="D67" i="77"/>
  <c r="D66" i="77"/>
  <c r="D65" i="77"/>
  <c r="D64" i="77"/>
  <c r="D63" i="77"/>
  <c r="D62" i="77"/>
  <c r="D61" i="77"/>
  <c r="D60" i="77"/>
  <c r="D59" i="77"/>
  <c r="D58" i="77"/>
  <c r="D56" i="77"/>
  <c r="C69" i="77"/>
  <c r="C70" i="77" s="1"/>
  <c r="D55" i="77"/>
  <c r="D54" i="77"/>
  <c r="D53" i="77"/>
  <c r="D52" i="77"/>
  <c r="D50" i="77"/>
  <c r="D49" i="77"/>
  <c r="D48" i="77"/>
  <c r="D47" i="77"/>
  <c r="D46" i="77"/>
  <c r="D44" i="77"/>
  <c r="D43" i="77"/>
  <c r="D42" i="77"/>
  <c r="D41" i="77"/>
  <c r="D39" i="77"/>
  <c r="D38" i="77"/>
  <c r="D37" i="77"/>
  <c r="D36" i="77"/>
  <c r="D35" i="77"/>
  <c r="D33" i="77"/>
  <c r="D31" i="77"/>
  <c r="D30" i="77"/>
  <c r="D29" i="77"/>
  <c r="D28" i="77"/>
  <c r="D27" i="77"/>
  <c r="D26" i="77"/>
  <c r="D25" i="77"/>
  <c r="D24" i="77"/>
  <c r="D23" i="77"/>
  <c r="D22" i="77"/>
  <c r="D21" i="77"/>
  <c r="D19" i="77"/>
  <c r="D18" i="77"/>
  <c r="D17" i="77"/>
  <c r="D16" i="77"/>
  <c r="D15" i="77"/>
  <c r="D14" i="77"/>
  <c r="D13" i="77"/>
  <c r="D12" i="77"/>
  <c r="D11" i="77"/>
  <c r="D10" i="77"/>
  <c r="D9" i="77"/>
  <c r="D8" i="77"/>
  <c r="D7" i="77"/>
  <c r="D215" i="77" l="1"/>
  <c r="D216" i="77" s="1"/>
  <c r="D221" i="77" s="1"/>
  <c r="D155" i="77"/>
  <c r="D156" i="77" s="1"/>
  <c r="D220" i="77" s="1"/>
  <c r="D111" i="77"/>
  <c r="D69" i="77"/>
  <c r="D70" i="77" s="1"/>
  <c r="D218" i="77" s="1"/>
  <c r="D222" i="77" l="1"/>
</calcChain>
</file>

<file path=xl/comments1.xml><?xml version="1.0" encoding="utf-8"?>
<comments xmlns="http://schemas.openxmlformats.org/spreadsheetml/2006/main">
  <authors>
    <author>Szerző</author>
  </authors>
  <commentList>
    <comment ref="C3" authorId="0" shapeId="0">
      <text>
        <r>
          <rPr>
            <sz val="9"/>
            <color indexed="81"/>
            <rFont val="Tahoma"/>
            <family val="2"/>
            <charset val="238"/>
          </rPr>
          <t>Amennyiben a vizsgázó nem jelölte az általa választott feladatot, a vizsgaleírás alapján az 1.A feladatot kell értékelni.
Ennek megfelelően a cella üresen hagyása esetén a táblázat az 1.A feladatban elért pontokkal számol.</t>
        </r>
      </text>
    </comment>
    <comment ref="B5" authorId="0" shapeId="0">
      <text>
        <r>
          <rPr>
            <sz val="9"/>
            <color indexed="81"/>
            <rFont val="Tahoma"/>
            <family val="2"/>
            <charset val="238"/>
          </rPr>
          <t xml:space="preserve">Ahol a feladat előírja stílusok alkalmazását, ott nem fogadható el, ha a vizsgázó feladatot a tagek paraméterezésével oldotta meg.
A képre és a stíluslapra mutató hivatkozás csak relatív útvonalmegadás esetén fogadható el.
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</text>
    </comment>
    <comment ref="B6" authorId="0" shapeId="0">
      <text>
        <r>
          <rPr>
            <sz val="9"/>
            <color indexed="81"/>
            <rFont val="Tahoma"/>
            <family val="2"/>
            <charset val="238"/>
          </rPr>
          <t>A pontok járnak, ha az alakzatok méretei vonalvastagsággal vagy anélkül felelnek meg a megadottnak.</t>
        </r>
      </text>
    </comment>
    <comment ref="B7" authorId="0" shapeId="0">
      <text>
        <r>
          <rPr>
            <sz val="9"/>
            <color indexed="81"/>
            <rFont val="Tahoma"/>
            <family val="2"/>
            <charset val="238"/>
          </rPr>
          <t>Pont nem adható, ha az alakzatok száma 2-nél kevesebb.</t>
        </r>
      </text>
    </comment>
    <comment ref="B19" authorId="0" shapeId="0">
      <text>
        <r>
          <rPr>
            <sz val="9"/>
            <color indexed="81"/>
            <rFont val="Tahoma"/>
            <family val="2"/>
            <charset val="238"/>
          </rPr>
          <t>A pont csak akkor jár, ha a kép legalább 3 grafikai elemet tartalmaz.</t>
        </r>
      </text>
    </comment>
    <comment ref="B20" authorId="0" shapeId="0">
      <text>
        <r>
          <rPr>
            <sz val="9"/>
            <color indexed="81"/>
            <rFont val="Tahoma"/>
            <family val="2"/>
            <charset val="238"/>
          </rPr>
          <t>A pontok járnak, ha az alakzatok méretei vonalvastagsággal vagy anélkül felelnek meg a megadottnak.</t>
        </r>
      </text>
    </comment>
    <comment ref="B21" authorId="0" shapeId="0">
      <text>
        <r>
          <rPr>
            <sz val="9"/>
            <color indexed="81"/>
            <rFont val="Tahoma"/>
            <family val="2"/>
            <charset val="238"/>
          </rPr>
          <t>Pont nem adható, ha az alakzatok száma 2-nél kevesebb.</t>
        </r>
      </text>
    </comment>
    <comment ref="B23" authorId="0" shapeId="0">
      <text>
        <r>
          <rPr>
            <sz val="9"/>
            <color indexed="81"/>
            <rFont val="Tahoma"/>
            <family val="2"/>
            <charset val="238"/>
          </rPr>
          <t>A pont jár akkor is, ha a befoglaló négyzet oldala a sugár kétszerese, vonalvastagsággal vagy anélkül.</t>
        </r>
      </text>
    </comment>
    <comment ref="B31" authorId="0" shapeId="0">
      <text>
        <r>
          <rPr>
            <sz val="12"/>
            <color indexed="81"/>
            <rFont val="Tahoma"/>
            <family val="2"/>
            <charset val="238"/>
          </rPr>
          <t>A pont csak akkor jár, ha a kép legalább 3 grafikai elemet tartalmaz.</t>
        </r>
      </text>
    </comment>
    <comment ref="B64" authorId="0" shapeId="0">
      <text>
        <r>
          <rPr>
            <sz val="12"/>
            <color indexed="81"/>
            <rFont val="Tahoma"/>
            <family val="2"/>
            <charset val="238"/>
          </rPr>
          <t>A pont nem adható meg, ha az adott jelzéscsoportot bemutató táblázat kevesebb vagy több sort tartalmaz, mint a mintán látható.</t>
        </r>
      </text>
    </comment>
    <comment ref="B67" authorId="0" shapeId="0">
      <text>
        <r>
          <rPr>
            <sz val="12"/>
            <color indexed="81"/>
            <rFont val="Tahoma"/>
            <family val="2"/>
            <charset val="238"/>
          </rPr>
          <t>A pont jár, ha van legalább 2 darab 2 oszlopos táblázat, melyeknél táblázatonként a b)-i) beállításokból legfeljebb kettő hiányzik vagy téves.</t>
        </r>
      </text>
    </comment>
    <comment ref="B68" authorId="0" shapeId="0">
      <text>
        <r>
          <rPr>
            <sz val="12"/>
            <color indexed="81"/>
            <rFont val="Tahoma"/>
            <family val="2"/>
            <charset val="238"/>
          </rPr>
          <t>A pont jár, ha van 3 darab 2 oszlopos táblázat, melyeknél táblázatonként a b)-i) beállításokból legfeljebb kettő hiányzik vagy téves.</t>
        </r>
      </text>
    </comment>
    <comment ref="B74" authorId="0" shapeId="0">
      <text>
        <r>
          <rPr>
            <sz val="12"/>
            <color indexed="81"/>
            <rFont val="Tahoma"/>
            <family val="2"/>
            <charset val="238"/>
          </rPr>
          <t>A pont nem adható meg, ha a fájlnév hibás, vagy a forrás nem megfelelő karakterkódolással került az állományba.</t>
        </r>
      </text>
    </comment>
    <comment ref="B76" authorId="0" shapeId="0">
      <text>
        <r>
          <rPr>
            <sz val="12"/>
            <color indexed="81"/>
            <rFont val="Tahoma"/>
            <family val="2"/>
            <charset val="238"/>
          </rPr>
          <t>Például:
A25-ös cellában: =A1</t>
        </r>
      </text>
    </comment>
    <comment ref="B77" authorId="0" shapeId="0">
      <text>
        <r>
          <rPr>
            <sz val="12"/>
            <color indexed="81"/>
            <rFont val="Tahoma"/>
            <family val="2"/>
            <charset val="238"/>
          </rPr>
          <t>Például:
A26-os cellában: A2&amp;A3</t>
        </r>
      </text>
    </comment>
    <comment ref="B78" authorId="0" shapeId="0">
      <text>
        <r>
          <rPr>
            <sz val="12"/>
            <color indexed="81"/>
            <rFont val="Tahoma"/>
            <family val="2"/>
            <charset val="238"/>
          </rPr>
          <t>Például:
A26-os cellában: JOBB(A3;2)</t>
        </r>
      </text>
    </comment>
    <comment ref="B79" authorId="0" shapeId="0">
      <text>
        <r>
          <rPr>
            <sz val="12"/>
            <color indexed="81"/>
            <rFont val="Tahoma"/>
            <family val="2"/>
            <charset val="238"/>
          </rPr>
          <t>Például:
A26-os cellában: =A2&amp;"/"&amp;JOBB(A3;2)</t>
        </r>
      </text>
    </comment>
    <comment ref="B81" authorId="0" shapeId="0">
      <text>
        <r>
          <rPr>
            <sz val="12"/>
            <color indexed="81"/>
            <rFont val="Tahoma"/>
            <family val="2"/>
            <charset val="238"/>
          </rPr>
          <t>Például:
B26-os cellában: =B3-B2</t>
        </r>
      </text>
    </comment>
    <comment ref="B83" authorId="0" shapeId="0">
      <text>
        <r>
          <rPr>
            <sz val="12"/>
            <color indexed="81"/>
            <rFont val="Tahoma"/>
            <family val="2"/>
            <charset val="238"/>
          </rPr>
          <t>Például:
$B$26:$H$44 érvényességi tartományon =B26&lt;=-0,01</t>
        </r>
      </text>
    </comment>
    <comment ref="B85" authorId="0" shapeId="0">
      <text>
        <r>
          <rPr>
            <sz val="12"/>
            <color indexed="81"/>
            <rFont val="Tahoma"/>
            <family val="2"/>
            <charset val="238"/>
          </rPr>
          <t>Például:
$B$26:$H$44 érvényességi tartományon =B26&gt;=1%</t>
        </r>
      </text>
    </comment>
    <comment ref="B88" authorId="0" shapeId="0">
      <text>
        <r>
          <rPr>
            <sz val="12"/>
            <color indexed="81"/>
            <rFont val="Tahoma"/>
            <family val="2"/>
            <charset val="238"/>
          </rPr>
          <t>A pont jár akkor is, ha a szövegben legfeljebb két helyesírási hibát ejtett, vagy a pont után nem szerepel szóköz</t>
        </r>
      </text>
    </comment>
    <comment ref="B89" authorId="0" shapeId="0">
      <text>
        <r>
          <rPr>
            <sz val="12"/>
            <color indexed="81"/>
            <rFont val="Tahoma"/>
            <family val="2"/>
            <charset val="238"/>
          </rPr>
          <t>Például:
I2-es cellában: =MAX(B2:H2)</t>
        </r>
      </text>
    </comment>
    <comment ref="B91" authorId="0" shapeId="0">
      <text>
        <r>
          <rPr>
            <sz val="12"/>
            <color indexed="81"/>
            <rFont val="Tahoma"/>
            <family val="2"/>
            <charset val="238"/>
          </rPr>
          <t>Például:
K2-es cellában: =NAGY(B2:H2;2)</t>
        </r>
      </text>
    </comment>
    <comment ref="B92" authorId="0" shapeId="0">
      <text>
        <r>
          <rPr>
            <sz val="12"/>
            <color indexed="81"/>
            <rFont val="Tahoma"/>
            <family val="2"/>
            <charset val="238"/>
          </rPr>
          <t>Például:
M2-es cellában: =NAGY(B2:H2;3)</t>
        </r>
      </text>
    </comment>
    <comment ref="B93" authorId="0" shapeId="0">
      <text>
        <r>
          <rPr>
            <sz val="12"/>
            <color indexed="81"/>
            <rFont val="Tahoma"/>
            <family val="2"/>
            <charset val="238"/>
          </rPr>
          <t>A pont nem bontható.
Például:
J2-es cellában: =INDEX(B1:H1;HOL.VAN(I2;B2:H2;0))</t>
        </r>
      </text>
    </comment>
    <comment ref="B94" authorId="0" shapeId="0">
      <text>
        <r>
          <rPr>
            <sz val="12"/>
            <color indexed="81"/>
            <rFont val="Tahoma"/>
            <family val="2"/>
            <charset val="238"/>
          </rPr>
          <t>Például:
J2-es cellában: =INDEX(B$1:H$1;HOL.VAN(I2;B2:H2;0))</t>
        </r>
      </text>
    </comment>
    <comment ref="B95" authorId="0" shapeId="0">
      <text>
        <r>
          <rPr>
            <sz val="12"/>
            <color indexed="81"/>
            <rFont val="Tahoma"/>
            <family val="2"/>
            <charset val="238"/>
          </rPr>
          <t>Például:
L2-es cellában: =INDEX(B$1:H$1;HOL.VAN(K2;B2:H2;0))</t>
        </r>
      </text>
    </comment>
    <comment ref="B96" authorId="0" shapeId="0">
      <text>
        <r>
          <rPr>
            <sz val="12"/>
            <color indexed="81"/>
            <rFont val="Tahoma"/>
            <family val="2"/>
            <charset val="238"/>
          </rPr>
          <t>Például:
N2-es cellában: =INDEX(B$1:H$1;HOL.VAN(M2;B2:H2;0))</t>
        </r>
      </text>
    </comment>
    <comment ref="B97" authorId="0" shapeId="0">
      <text>
        <r>
          <rPr>
            <sz val="12"/>
            <color indexed="81"/>
            <rFont val="Tahoma"/>
            <family val="2"/>
            <charset val="238"/>
          </rPr>
          <t>Például:
O2-es cellában: =A2</t>
        </r>
      </text>
    </comment>
    <comment ref="B98" authorId="0" shapeId="0">
      <text>
        <r>
          <rPr>
            <sz val="12"/>
            <color indexed="81"/>
            <rFont val="Tahoma"/>
            <family val="2"/>
            <charset val="238"/>
          </rPr>
          <t>A pont nem bontható.
Például:
O3-as cellában: HA(NEM(ÉS(J3=J2;L3=L2;N3=N2));A3)</t>
        </r>
      </text>
    </comment>
    <comment ref="B99" authorId="0" shapeId="0">
      <text>
        <r>
          <rPr>
            <sz val="12"/>
            <color indexed="81"/>
            <rFont val="Tahoma"/>
            <family val="2"/>
            <charset val="238"/>
          </rPr>
          <t>Például:
O3-as cellában: =HA(VAGY(J3&lt;&gt;J2;L3&lt;&gt;L2;N3&lt;&gt;N2);A3;"")</t>
        </r>
      </text>
    </comment>
    <comment ref="B100" authorId="0" shapeId="0">
      <text>
        <r>
          <rPr>
            <sz val="12"/>
            <color indexed="81"/>
            <rFont val="Tahoma"/>
            <family val="2"/>
            <charset val="238"/>
          </rPr>
          <t>Például:
O3-as cellában: =HA(ÉS(J3=J2;L3=L2;N3=N2);"";A3)</t>
        </r>
      </text>
    </comment>
    <comment ref="B109" authorId="0" shapeId="0">
      <text>
        <r>
          <rPr>
            <sz val="12"/>
            <color indexed="81"/>
            <rFont val="Tahoma"/>
            <family val="2"/>
            <charset val="238"/>
          </rPr>
          <t xml:space="preserve">A diagram adatsorainak színei:
Java - sötétkék
Python - arany
PHP - szürke
C/C++ - piros (vörös)
Javascript - zöld
C# - lila
R - világoskék
</t>
        </r>
      </text>
    </comment>
    <comment ref="B113" authorId="0" shapeId="0">
      <text>
        <r>
          <rPr>
            <sz val="12"/>
            <color indexed="81"/>
            <rFont val="Tahoma"/>
            <family val="2"/>
            <charset val="238"/>
          </rPr>
          <t>A feladat javítása során kizárólag az .sql állományokba írt SQL kódok kerülnek értékelésre. Fájlnévtől függetlenül az állományok tartalma értékelendő.</t>
        </r>
      </text>
    </comment>
    <comment ref="B115" authorId="0" shapeId="0">
      <text>
        <r>
          <rPr>
            <sz val="9"/>
            <color indexed="81"/>
            <rFont val="Tahoma"/>
            <family val="2"/>
            <charset val="238"/>
          </rPr>
          <t>A pont nem adható meg, ha négynél kevesebb, helyes fájlnévvel rendelkező, SQL‑kódot tartalmazó állományt készített.</t>
        </r>
      </text>
    </comment>
    <comment ref="B117" authorId="0" shapeId="0">
      <text>
        <r>
          <rPr>
            <sz val="9"/>
            <color indexed="81"/>
            <rFont val="Tahoma"/>
            <family val="2"/>
            <charset val="238"/>
          </rPr>
          <t>A pont nem adható meg, ha négynél kevesebb lekérdezést készített.</t>
        </r>
      </text>
    </comment>
    <comment ref="B119" authorId="0" shapeId="0">
      <text>
        <r>
          <rPr>
            <sz val="9"/>
            <color indexed="81"/>
            <rFont val="Tahoma"/>
            <family val="2"/>
            <charset val="238"/>
          </rPr>
          <t>Például:
SELECT megnevezes, veznev, utonev, email
FROM felhasznalo, hirfolyam
WHERE felhasznalo.id=moderator;</t>
        </r>
      </text>
    </comment>
    <comment ref="B123" authorId="0" shapeId="0">
      <text>
        <r>
          <rPr>
            <sz val="9"/>
            <color indexed="81"/>
            <rFont val="Tahoma"/>
            <family val="2"/>
            <charset val="238"/>
          </rPr>
          <t xml:space="preserve">Például:
SELECT tartalom
FROM uzenet
WHERE tartalom LIKE '%bike%' OR tartalom LIKE '%bicikli%';
</t>
        </r>
      </text>
    </comment>
    <comment ref="B125" authorId="0" shapeId="0">
      <text>
        <r>
          <rPr>
            <sz val="9"/>
            <color indexed="81"/>
            <rFont val="Tahoma"/>
            <family val="2"/>
            <charset val="238"/>
          </rPr>
          <t>A pont nem bontható.</t>
        </r>
      </text>
    </comment>
    <comment ref="B126" authorId="0" shapeId="0">
      <text>
        <r>
          <rPr>
            <sz val="9"/>
            <color indexed="81"/>
            <rFont val="Tahoma"/>
            <family val="2"/>
            <charset val="238"/>
          </rPr>
          <t>jól határozza meg az azonos vezeték- és utónevű, különböző azonosítójú felhasználókat</t>
        </r>
      </text>
    </comment>
    <comment ref="B128" authorId="0" shapeId="0">
      <text>
        <r>
          <rPr>
            <sz val="9"/>
            <color indexed="81"/>
            <rFont val="Tahoma"/>
            <family val="2"/>
            <charset val="238"/>
          </rPr>
          <t>Például:
SELECT veznev, utonev
FROM felhasznalo
GROUP BY veznev, utonev
HAVING COUNT(*)&gt;1
ORDER BY veznev, utonev;
vagy
SELECT DISTINCT f1.veznev, f1.utonev
FROM felhasznalo AS f1, felhasznalo AS f2
WHERE f1.veznev=f2.veznev AND f1.utonev=f2.utonev
           AND f1.id&lt;&gt;f2.id
ORDER BY f1.veznev, f1.utonev;</t>
        </r>
      </text>
    </comment>
    <comment ref="B133" authorId="0" shapeId="0">
      <text>
        <r>
          <rPr>
            <sz val="9"/>
            <color indexed="81"/>
            <rFont val="Tahoma"/>
            <family val="2"/>
            <charset val="238"/>
          </rPr>
          <t>Például:
SELECT megnevezes, COUNT(uzenet.id)
FROM uzenet, hirfolyam
WHERE h_id=hirfolyam.id
GROUP BY hirfolyam.id
ORDER BY 2 DESC;</t>
        </r>
      </text>
    </comment>
    <comment ref="B136" authorId="0" shapeId="0">
      <text>
        <r>
          <rPr>
            <sz val="9"/>
            <color indexed="81"/>
            <rFont val="Tahoma"/>
            <family val="2"/>
            <charset val="238"/>
          </rPr>
          <t>A pont nem bontható.
A pont nem adható meg, ha a hirfolyam táblát más táblához kapcsolta.</t>
        </r>
      </text>
    </comment>
    <comment ref="B137" authorId="0" shapeId="0">
      <text>
        <r>
          <rPr>
            <sz val="9"/>
            <color indexed="81"/>
            <rFont val="Tahoma"/>
            <family val="2"/>
            <charset val="238"/>
          </rPr>
          <t>Például:
SELECT veznev, utonev, tartalom, kuldido
FROM felhasznalo, uzenet, hirfolyam
WHERE felhasznalo.id=f_id AND
           tartalom LIKE CONCAT('%',megnevezes,'%');</t>
        </r>
      </text>
    </comment>
    <comment ref="B140" authorId="0" shapeId="0">
      <text>
        <r>
          <rPr>
            <sz val="9"/>
            <color indexed="81"/>
            <rFont val="Tahoma"/>
            <family val="2"/>
            <charset val="238"/>
          </rPr>
          <t>Például:
SELECT COUNT(DISTINCT f_id)
FROM uzenet;
vagy
SELECT COUNT(*)
FROM (
         SELECT f_id
         FROM uzenet
         GROUP BY f_id
         ) AS egyedi;</t>
        </r>
      </text>
    </comment>
    <comment ref="B143" authorId="0" shapeId="0">
      <text>
        <r>
          <rPr>
            <sz val="9"/>
            <color indexed="81"/>
            <rFont val="Tahoma"/>
            <family val="2"/>
            <charset val="238"/>
          </rPr>
          <t>A pont nem adható meg, ha nem az üzenetküldők azonosítóját határozza meg.</t>
        </r>
      </text>
    </comment>
    <comment ref="B144" authorId="0" shapeId="0">
      <text>
        <r>
          <rPr>
            <sz val="9"/>
            <color indexed="81"/>
            <rFont val="Tahoma"/>
            <family val="2"/>
            <charset val="238"/>
          </rPr>
          <t xml:space="preserve">A pont nem bontható.
Például:
SELECT veznev, utonev
FROM felhasznalo
WHERE utolso&lt;'2010-01-01' AND
           id NOT IN (SELECT f_id FROM uzenet);
</t>
        </r>
      </text>
    </comment>
    <comment ref="B148" authorId="0" shapeId="0">
      <text>
        <r>
          <rPr>
            <sz val="9"/>
            <color indexed="81"/>
            <rFont val="Tahoma"/>
            <family val="2"/>
            <charset val="238"/>
          </rPr>
          <t>A pont nem adható meg, ha az időhatárokat tévesen vette figyelembe.</t>
        </r>
      </text>
    </comment>
    <comment ref="B150" authorId="0" shapeId="0">
      <text>
        <r>
          <rPr>
            <sz val="9"/>
            <color indexed="81"/>
            <rFont val="Tahoma"/>
            <family val="2"/>
            <charset val="238"/>
          </rPr>
          <t>A pont jár akkor is, ha a vezeték- és utónév szerint csoportosított.
Például:
SELECT veznev, utonev, COUNT(*)
FROM felhasznalo, uzenet, hirfolyam
WHERE felhasznalo.id=f_id AND hirfolyam.id=h_id AND
           megnevezes='e-bike' AND
           kuldido BETWEEN '12:00:00' AND '16:00:00'
GROUP BY uzenet.f_id;</t>
        </r>
      </text>
    </comment>
    <comment ref="B152" authorId="0" shapeId="0">
      <text>
        <r>
          <rPr>
            <sz val="9"/>
            <color indexed="81"/>
            <rFont val="Tahoma"/>
            <family val="2"/>
            <charset val="238"/>
          </rPr>
          <t>A pont nem bontható.</t>
        </r>
      </text>
    </comment>
    <comment ref="B153" authorId="0" shapeId="0">
      <text>
        <r>
          <rPr>
            <sz val="9"/>
            <color indexed="81"/>
            <rFont val="Tahoma"/>
            <family val="2"/>
            <charset val="238"/>
          </rPr>
          <t>A pont nem bontható.</t>
        </r>
      </text>
    </comment>
    <comment ref="B154" authorId="0" shapeId="0">
      <text>
        <r>
          <rPr>
            <sz val="9"/>
            <color indexed="81"/>
            <rFont val="Tahoma"/>
            <family val="2"/>
            <charset val="238"/>
          </rPr>
          <t>A pont nem bontható.
Például:
SELECT kuldido
FROM uzenet
WHERE f_id=(
          SELECT f_id
          FROM uzenet
          ORDER BY kuldido
          LIMIT 1
          )
ORDER BY kuldido DESC
LIMIT 1;
vagy
SELECT Max(kuldido)
FROM uzenet
WHERE f_id=(
           SELECT f_id
           FROM uzenet
           ORDER BY kuldido
           LIMIT 1
           );
vagy
SELECT MAX(uzenet.kuldido)
FROM uzenet
WHERE f_id = (SELECT f_id
                     FROM uzenet
                     WHERE kuldido =
                                (SELECT MIN(kuldido)
                                 FROM uzenet));
vagy
SELECT MAX(kuldido)
FROM uzenet
GROUP BY f_id
ORDER BY MIN(kuldido)
LIMIT 1;</t>
        </r>
      </text>
    </comment>
    <comment ref="B158" authorId="0" shapeId="0">
      <text>
        <r>
          <rPr>
            <sz val="9"/>
            <color indexed="81"/>
            <rFont val="Tahoma"/>
            <family val="2"/>
            <charset val="238"/>
          </rPr>
          <t xml:space="preserve">A beadott program csak abban az esetben értékelhető, ha van a választott programozási környezetnek megfelelő forrásállomány, és az tartalmazza a részfeladat megoldásához tartozó forráskódot.
A pontozás során futási hibás vagy csak részlegesen jó megoldás is értékelendő. A részpontszám jár, ha a kódnak az adott elemnél feltüntetett megfelelő részlete hibátlan. A kiírásért ékezethelyességtől függetlenül is járnak a pontok. A kommentben elhelyezett tartalom nem értékelhető. A kiíráshoz tartozó pontok járnak, ha a szöveg tartalmilag kifejezi a feladat szövegében vagy a kommunikációs mintában foglaltakat.
</t>
        </r>
      </text>
    </comment>
    <comment ref="B160" authorId="0" shapeId="0">
      <text>
        <r>
          <rPr>
            <sz val="9"/>
            <color indexed="81"/>
            <rFont val="Tahoma"/>
            <family val="2"/>
            <charset val="238"/>
          </rPr>
          <t>A pont csak akkor jár, ha a név pontos, a program nem tartalmaz fordítási és futtatási hibát.</t>
        </r>
      </text>
    </comment>
    <comment ref="B163" authorId="0" shapeId="0">
      <text>
        <r>
          <rPr>
            <sz val="9"/>
            <color indexed="81"/>
            <rFont val="Tahoma"/>
            <family val="2"/>
            <charset val="238"/>
          </rPr>
          <t>A pont csak akkor jár, ha legalább 3 sorszámozott feladatra adott olyan megoldást, amely a sorszám megjelenítésén kívül mást is végzett.</t>
        </r>
      </text>
    </comment>
    <comment ref="B168" authorId="0" shapeId="0">
      <text>
        <r>
          <rPr>
            <sz val="9"/>
            <color indexed="81"/>
            <rFont val="Tahoma"/>
            <family val="2"/>
            <charset val="238"/>
          </rPr>
          <t>A pont nem bontható.</t>
        </r>
      </text>
    </comment>
    <comment ref="B175" authorId="0" shapeId="0">
      <text>
        <r>
          <rPr>
            <sz val="9"/>
            <color indexed="81"/>
            <rFont val="Tahoma"/>
            <family val="2"/>
            <charset val="238"/>
          </rPr>
          <t>A pont nem adható, ha csak egész számot képes eltárolni.</t>
        </r>
      </text>
    </comment>
    <comment ref="B181" authorId="0" shapeId="0">
      <text>
        <r>
          <rPr>
            <sz val="9"/>
            <color indexed="81"/>
            <rFont val="Tahoma"/>
            <family val="2"/>
            <charset val="238"/>
          </rPr>
          <t>Az előző pont jár akkor is, ha az általa vizsgált úthossz nem a bekért értékből származik.
A fájlban szereplő adatokra például: 1, 2, 3, 4, 5 km esetén 90, 70, 50, 50, 40 km/h lesz az eredmény.</t>
        </r>
      </text>
    </comment>
    <comment ref="B183" authorId="0" shapeId="0">
      <text>
        <r>
          <rPr>
            <sz val="9"/>
            <color indexed="81"/>
            <rFont val="Tahoma"/>
            <family val="2"/>
            <charset val="238"/>
          </rPr>
          <t>A pont jár hibás érték esetén is, ha az számítás eredménye.</t>
        </r>
      </text>
    </comment>
    <comment ref="B187" authorId="0" shapeId="0">
      <text>
        <r>
          <rPr>
            <sz val="9"/>
            <color indexed="81"/>
            <rFont val="Tahoma"/>
            <family val="2"/>
            <charset val="238"/>
          </rPr>
          <t>Az előző három pont jár akkor is, ha ezt nem itt, hanem a bekért településhez kapcsolódó feladatban tette meg.</t>
        </r>
      </text>
    </comment>
    <comment ref="B188" authorId="0" shapeId="0">
      <text>
        <r>
          <rPr>
            <sz val="9"/>
            <color indexed="81"/>
            <rFont val="Tahoma"/>
            <family val="2"/>
            <charset val="238"/>
          </rPr>
          <t>A pont nem bontható.</t>
        </r>
      </text>
    </comment>
    <comment ref="B189" authorId="0" shapeId="0">
      <text>
        <r>
          <rPr>
            <sz val="9"/>
            <color indexed="81"/>
            <rFont val="Tahoma"/>
            <family val="2"/>
            <charset val="238"/>
          </rPr>
          <t>A pont nem bontható</t>
        </r>
      </text>
    </comment>
    <comment ref="B190" authorId="0" shapeId="0">
      <text>
        <r>
          <rPr>
            <sz val="9"/>
            <color indexed="81"/>
            <rFont val="Tahoma"/>
            <family val="2"/>
            <charset val="238"/>
          </rPr>
          <t>A pont jár hibás érték esetén is, ha az számítás eredménye</t>
        </r>
      </text>
    </comment>
    <comment ref="B196" authorId="0" shapeId="0">
      <text>
        <r>
          <rPr>
            <sz val="9"/>
            <color indexed="81"/>
            <rFont val="Tahoma"/>
            <family val="2"/>
            <charset val="238"/>
          </rPr>
          <t>A pont nem bontható.</t>
        </r>
      </text>
    </comment>
    <comment ref="B198" authorId="0" shapeId="0">
      <text>
        <r>
          <rPr>
            <sz val="9"/>
            <color indexed="81"/>
            <rFont val="Tahoma"/>
            <family val="2"/>
            <charset val="238"/>
          </rPr>
          <t>A pont jár hibás érték esetén is, ha az számítás eredménye.</t>
        </r>
      </text>
    </comment>
    <comment ref="B200" authorId="0" shapeId="0">
      <text>
        <r>
          <rPr>
            <sz val="9"/>
            <color indexed="81"/>
            <rFont val="Tahoma"/>
            <family val="2"/>
            <charset val="238"/>
          </rPr>
          <t>A pont nem bontható.</t>
        </r>
      </text>
    </comment>
    <comment ref="B202" authorId="0" shapeId="0">
      <text>
        <r>
          <rPr>
            <sz val="9"/>
            <color indexed="81"/>
            <rFont val="Tahoma"/>
            <family val="2"/>
            <charset val="238"/>
          </rPr>
          <t>A pont jár hibás érték esetén is, ha az számítás eredménye.</t>
        </r>
      </text>
    </comment>
    <comment ref="B209" authorId="0" shapeId="0">
      <text>
        <r>
          <rPr>
            <sz val="9"/>
            <color indexed="81"/>
            <rFont val="Tahoma"/>
            <family val="2"/>
            <charset val="238"/>
          </rPr>
          <t>Az előző két pont jár akkor is, ha az előző, illetve a következő települést hibásan határozta meg, de azzal számolt.</t>
        </r>
      </text>
    </comment>
    <comment ref="B210" authorId="0" shapeId="0">
      <text>
        <r>
          <rPr>
            <sz val="9"/>
            <color indexed="81"/>
            <rFont val="Tahoma"/>
            <family val="2"/>
            <charset val="238"/>
          </rPr>
          <t>A pont nem bontható.</t>
        </r>
      </text>
    </comment>
    <comment ref="B211" authorId="0" shapeId="0">
      <text>
        <r>
          <rPr>
            <sz val="10"/>
            <color indexed="81"/>
            <rFont val="Times New Roman"/>
            <family val="1"/>
            <charset val="238"/>
          </rPr>
          <t>A pont abban az esetben is megadható, ha a program nem a kezdőponthoz közelebbi, hanem az attól távolabbi, de a bekért várostól azonos távolságra lévő szomszédos város nevét adja meg.</t>
        </r>
      </text>
    </comment>
  </commentList>
</comments>
</file>

<file path=xl/sharedStrings.xml><?xml version="1.0" encoding="utf-8"?>
<sst xmlns="http://schemas.openxmlformats.org/spreadsheetml/2006/main" count="222" uniqueCount="217">
  <si>
    <t>Kedves Javító Kolléga!</t>
  </si>
  <si>
    <t>A "Vizsgazo1" munkalapból minden vizsgázó számára készítsen egy másolatot!</t>
  </si>
  <si>
    <t>Az értékelést az "A" oszlopban végezze. Amennyiben a vizsgázó a feladatrészt megoldotta, írjon 1-est, ha nem, írjon 0-t! A táblázatkezelő ennek segítségével meghatározza a részpontszámokat és összpontszámokat.</t>
  </si>
  <si>
    <t>Az értékelés befejezése után az értékelési útmutató kinyomtatható. A nyomtatási terület ennek megfelelően beállított. 
A papírtakarékosság érdekében javasoljuk a füzetnyomtatás vagy a több oldal egy lapon beállítások használatát.</t>
  </si>
  <si>
    <r>
      <t xml:space="preserve">Amennyiben az egyes feladatokhoz megjegyzést szeretne írni, azt az </t>
    </r>
    <r>
      <rPr>
        <b/>
        <sz val="12"/>
        <color theme="1"/>
        <rFont val="Times New Roman"/>
        <family val="1"/>
        <charset val="238"/>
      </rPr>
      <t>E</t>
    </r>
    <r>
      <rPr>
        <sz val="12"/>
        <color theme="1"/>
        <rFont val="Times New Roman"/>
        <family val="1"/>
        <charset val="238"/>
      </rPr>
      <t xml:space="preserve"> oszlopban teheti meg, ez nem része a nyomtatási területnek.</t>
    </r>
  </si>
  <si>
    <t>Minden lekérdezésben a megfelelő mezők szerepelnek</t>
  </si>
  <si>
    <t>Üzenetek a képernyőn</t>
  </si>
  <si>
    <t>Feladatpontok összesen:</t>
  </si>
  <si>
    <r>
      <t xml:space="preserve">A </t>
    </r>
    <r>
      <rPr>
        <b/>
        <sz val="12"/>
        <color rgb="FF000000"/>
        <rFont val="Times New Roman"/>
        <family val="1"/>
        <charset val="238"/>
      </rPr>
      <t>D1</t>
    </r>
    <r>
      <rPr>
        <sz val="12"/>
        <color indexed="8"/>
        <rFont val="Times New Roman"/>
        <family val="1"/>
        <charset val="238"/>
      </rPr>
      <t>-es cellába írja be a vizsgázó kódját!</t>
    </r>
  </si>
  <si>
    <r>
      <t xml:space="preserve">A </t>
    </r>
    <r>
      <rPr>
        <b/>
        <sz val="12"/>
        <color rgb="FF000000"/>
        <rFont val="Times New Roman"/>
        <family val="1"/>
        <charset val="238"/>
      </rPr>
      <t>C3</t>
    </r>
    <r>
      <rPr>
        <sz val="12"/>
        <color indexed="8"/>
        <rFont val="Times New Roman"/>
        <family val="1"/>
        <charset val="238"/>
      </rPr>
      <t xml:space="preserve">-as cellába írja be a </t>
    </r>
    <r>
      <rPr>
        <b/>
        <sz val="12"/>
        <color rgb="FF000000"/>
        <rFont val="Times New Roman"/>
        <family val="1"/>
        <charset val="238"/>
      </rPr>
      <t>vizsgázó által választott feladat betűjelét</t>
    </r>
    <r>
      <rPr>
        <sz val="12"/>
        <color indexed="8"/>
        <rFont val="Times New Roman"/>
        <family val="1"/>
        <charset val="238"/>
      </rPr>
      <t xml:space="preserve">, amelyet a feladatlap első oldalán talál. Amennyiben a vizsgázó betűjelet nem adta meg, és a beadott fájlok alapján sem derül ki egyértelműen, hogy melyik feladatot választotta, akkor az 1.A feladatot kell értékelni. </t>
    </r>
    <r>
      <rPr>
        <b/>
        <sz val="12"/>
        <color rgb="FF000000"/>
        <rFont val="Times New Roman"/>
        <family val="1"/>
        <charset val="238"/>
      </rPr>
      <t xml:space="preserve">Ha az adott munkalapon a C3 cella üresen marad, az értékelő táblázat az 1.A feladathoz beírt pontszámok alapján számolja ki az összpontszámot. </t>
    </r>
  </si>
  <si>
    <t>A bemeneti fájl feldolgozása és az adatok tárolása</t>
  </si>
  <si>
    <t>Azonosító jel:</t>
  </si>
  <si>
    <t>Minden elmentett lekérdezésben pontosan a kívánt mezők jelennek meg</t>
  </si>
  <si>
    <t>Helyes kapcsolattal használja a szükséges táblákat</t>
  </si>
  <si>
    <r>
      <t xml:space="preserve">Vizsgapont: </t>
    </r>
    <r>
      <rPr>
        <i/>
        <sz val="12"/>
        <color theme="1"/>
        <rFont val="Times New Roman"/>
        <family val="1"/>
        <charset val="238"/>
      </rPr>
      <t>feladatpontok 35/38 része lefelé egész számra kerekítve</t>
    </r>
  </si>
  <si>
    <t>1A. Autóműszerfal-jelzések</t>
  </si>
  <si>
    <r>
      <t xml:space="preserve">Az </t>
    </r>
    <r>
      <rPr>
        <i/>
        <sz val="11"/>
        <color theme="1"/>
        <rFont val="Courier New"/>
        <family val="3"/>
        <charset val="238"/>
      </rPr>
      <t>akku.svg</t>
    </r>
    <r>
      <rPr>
        <sz val="12"/>
        <color theme="1"/>
        <rFont val="Times New Roman"/>
        <family val="1"/>
        <charset val="238"/>
      </rPr>
      <t xml:space="preserve"> vektorgrafikus rajz létrehozása</t>
    </r>
  </si>
  <si>
    <r>
      <t xml:space="preserve">Létezik vektorgrafikus ábra </t>
    </r>
    <r>
      <rPr>
        <i/>
        <sz val="11"/>
        <color theme="1"/>
        <rFont val="Courier New"/>
        <family val="3"/>
        <charset val="238"/>
      </rPr>
      <t>akku.svg</t>
    </r>
    <r>
      <rPr>
        <sz val="12"/>
        <color theme="1"/>
        <rFont val="Times New Roman"/>
        <family val="1"/>
        <charset val="238"/>
      </rPr>
      <t xml:space="preserve"> néven</t>
    </r>
  </si>
  <si>
    <t>A rajzlap mérete 50×50 mm</t>
  </si>
  <si>
    <r>
      <t>Rajzolt egy kitöltés nélküli téglalapot, amelynek mérete szegéllyel vagy anélkül 47</t>
    </r>
    <r>
      <rPr>
        <sz val="12"/>
        <color theme="1"/>
        <rFont val="Symbol"/>
        <family val="1"/>
        <charset val="2"/>
      </rPr>
      <t>´</t>
    </r>
    <r>
      <rPr>
        <sz val="12"/>
        <color theme="1"/>
        <rFont val="Times New Roman"/>
        <family val="1"/>
        <charset val="238"/>
      </rPr>
      <t>28 mm, és a vonalvastagsága 3 mm</t>
    </r>
  </si>
  <si>
    <r>
      <t>Rajzolt legalább egy érintkezőt, amely egy 7</t>
    </r>
    <r>
      <rPr>
        <sz val="12"/>
        <color theme="1"/>
        <rFont val="Symbol"/>
        <family val="1"/>
        <charset val="2"/>
      </rPr>
      <t>´</t>
    </r>
    <r>
      <rPr>
        <sz val="12"/>
        <color theme="1"/>
        <rFont val="Times New Roman"/>
        <family val="1"/>
        <charset val="238"/>
      </rPr>
      <t>4 mm-es kitöltöttnek látszó téglalap</t>
    </r>
  </si>
  <si>
    <t>Rajzolt két érintkezőt a megadott méretben és kitöltéssel</t>
  </si>
  <si>
    <t>Készített egy mínusz jelzést egy kitöltött téglalap segítségével</t>
  </si>
  <si>
    <t>Készített egy plusz jelzést két ugyanakkora méretű kitöltött téglalap elforgatásával</t>
  </si>
  <si>
    <t>A plusz és a mínusz jelzések téglalapjai egyforma méretűek</t>
  </si>
  <si>
    <t>Az alakzatok vonal- és kitöltőszíne RGB(212, 0, 0) színkódú vörös színű</t>
  </si>
  <si>
    <t>Az érintkezők szimmetrikusan helyezkednek el a téglalap tetején</t>
  </si>
  <si>
    <t>A plusz- és mínuszjel az érintkezők alatt van</t>
  </si>
  <si>
    <t>Az elkészült rajz függőlegesen és vízszintesen középre igazított</t>
  </si>
  <si>
    <r>
      <t xml:space="preserve">Létezik az </t>
    </r>
    <r>
      <rPr>
        <i/>
        <sz val="11"/>
        <color theme="1"/>
        <rFont val="Courier New"/>
        <family val="3"/>
        <charset val="238"/>
      </rPr>
      <t>akku.png</t>
    </r>
    <r>
      <rPr>
        <sz val="12"/>
        <color theme="1"/>
        <rFont val="Times New Roman"/>
        <family val="1"/>
        <charset val="238"/>
      </rPr>
      <t xml:space="preserve"> állomány, amelynek transzparens a háttere</t>
    </r>
  </si>
  <si>
    <r>
      <t xml:space="preserve">A </t>
    </r>
    <r>
      <rPr>
        <i/>
        <sz val="11"/>
        <color theme="1"/>
        <rFont val="Courier New"/>
        <family val="3"/>
        <charset val="238"/>
      </rPr>
      <t>kezifek.svg</t>
    </r>
    <r>
      <rPr>
        <sz val="12"/>
        <color theme="1"/>
        <rFont val="Times New Roman"/>
        <family val="1"/>
        <charset val="238"/>
      </rPr>
      <t xml:space="preserve"> vektorgrafikus rajz létrehozása</t>
    </r>
  </si>
  <si>
    <r>
      <t xml:space="preserve">Létezik vektorgrafikus ábra </t>
    </r>
    <r>
      <rPr>
        <i/>
        <sz val="11"/>
        <color theme="1"/>
        <rFont val="Courier New"/>
        <family val="3"/>
        <charset val="238"/>
      </rPr>
      <t>kezifek.svg</t>
    </r>
    <r>
      <rPr>
        <sz val="12"/>
        <color theme="1"/>
        <rFont val="Times New Roman"/>
        <family val="1"/>
        <charset val="238"/>
      </rPr>
      <t xml:space="preserve"> néven</t>
    </r>
  </si>
  <si>
    <t>Rajzolt egy 17 mm sugarú kört, amelynek nincs kitöltése, és a vonalvastagsága 1,8 mm</t>
  </si>
  <si>
    <t>Rajzolt egy 21 mm sugarú, kitöltés nélküli negyed körívet, amelynél a vonalvastagság 3 mm</t>
  </si>
  <si>
    <t>Mindkét körívet elkészítette</t>
  </si>
  <si>
    <t>A két negyed körívet a kör két oldalán szimmetrikusan helyezte el úgy, hogy azok a kört nem érintik</t>
  </si>
  <si>
    <t>Készített egy félkövér betűstílusú, 72 pontos, talp nélküli betűtípusú P betűt</t>
  </si>
  <si>
    <t>A P betű vízszintesen és függőlegesen a kör közepén van</t>
  </si>
  <si>
    <t>Az alakzatok vonal és kitöltőszíne RGB(212, 0, 0) színkódú vörös színű</t>
  </si>
  <si>
    <t>Az elkészített rajz függőlegesen és vízszintesen középre igazított</t>
  </si>
  <si>
    <r>
      <t xml:space="preserve">Létezik a </t>
    </r>
    <r>
      <rPr>
        <i/>
        <sz val="11"/>
        <color theme="1"/>
        <rFont val="Courier New"/>
        <family val="3"/>
        <charset val="238"/>
      </rPr>
      <t>kezifek.png</t>
    </r>
    <r>
      <rPr>
        <sz val="12"/>
        <color theme="1"/>
        <rFont val="Times New Roman"/>
        <family val="1"/>
        <charset val="238"/>
      </rPr>
      <t xml:space="preserve"> állomány, amelynek transzparens a háttere</t>
    </r>
  </si>
  <si>
    <r>
      <t xml:space="preserve">A </t>
    </r>
    <r>
      <rPr>
        <i/>
        <sz val="11"/>
        <color theme="1"/>
        <rFont val="Courier New"/>
        <family val="3"/>
        <charset val="238"/>
      </rPr>
      <t>jelzesek</t>
    </r>
    <r>
      <rPr>
        <sz val="12"/>
        <color theme="1"/>
        <rFont val="Times New Roman"/>
        <family val="1"/>
        <charset val="238"/>
      </rPr>
      <t xml:space="preserve"> dokumentum létrehozása</t>
    </r>
  </si>
  <si>
    <t>Az oldal tulajdonságai</t>
  </si>
  <si>
    <t>A4-es méretű, álló tájolású, a jobb, bal, alsó és felső margó 2,7 cm</t>
  </si>
  <si>
    <t>A betűtípus Open Sans, 11 pontos betűméretű, ahol a feladat mást nem kért</t>
  </si>
  <si>
    <t>A bekezdések sorkizártak, és a sorköz egyszeres</t>
  </si>
  <si>
    <t>A bekezdések előtt 0 pontos, utánuk 10 pontos térköz van</t>
  </si>
  <si>
    <t>A teljes dokumentumban automatikus elválasztást alkalmazott</t>
  </si>
  <si>
    <t>A cím kialakítása</t>
  </si>
  <si>
    <r>
      <t xml:space="preserve">A dokumentum elejére beszúrta a </t>
    </r>
    <r>
      <rPr>
        <i/>
        <sz val="11"/>
        <color theme="1"/>
        <rFont val="Courier New"/>
        <family val="3"/>
        <charset val="238"/>
      </rPr>
      <t>muszerfal.jpg</t>
    </r>
    <r>
      <rPr>
        <sz val="12"/>
        <color theme="1"/>
        <rFont val="Times New Roman"/>
        <family val="1"/>
        <charset val="238"/>
      </rPr>
      <t xml:space="preserve"> képet a szövegtükör szélességében a méretarányok megtartásával</t>
    </r>
  </si>
  <si>
    <t>Készített egy szövegdobozt, amely szövegtükör szélességű és 2 cm magasságú, alja a kép aljához igazított</t>
  </si>
  <si>
    <t>A dokumentum címe fehér betűszínű</t>
  </si>
  <si>
    <t>Az első oldal kialakítása</t>
  </si>
  <si>
    <t>A cím utáni bekezdés félkövér betűstílusú</t>
  </si>
  <si>
    <r>
      <t>A felsorolás jele a „</t>
    </r>
    <r>
      <rPr>
        <sz val="12"/>
        <color theme="1"/>
        <rFont val="Symbol"/>
        <family val="1"/>
        <charset val="2"/>
      </rPr>
      <t>D</t>
    </r>
    <r>
      <rPr>
        <sz val="12"/>
        <color theme="1"/>
        <rFont val="Times New Roman"/>
        <family val="1"/>
        <charset val="238"/>
      </rPr>
      <t>” (delta)</t>
    </r>
  </si>
  <si>
    <t>A felsorolások között nem jelenik meg térköz</t>
  </si>
  <si>
    <t>A színek szerint csoportosított jelzések bemutatása</t>
  </si>
  <si>
    <t>Beállította, hogy az alcím a következő oldalon kezdődik</t>
  </si>
  <si>
    <t>Az alcím 14 pontos betűméretű és félkövér betűstílusú</t>
  </si>
  <si>
    <t>Legalább egy jelzéseket bemutató rész előtti megnevezés 12 pontos betűméretű, félkövér betűstílusú, és előtte 12, utána 10 pontos térköz van</t>
  </si>
  <si>
    <t>Legalább egy megnevezésnél beállította, hogy az együtt mozogjon az utána lévő táblázattal</t>
  </si>
  <si>
    <t>Mindhárom, jelzéseket bemutató rész előtti megnevezés helyesen formázott</t>
  </si>
  <si>
    <t>A táblázatok kialakítása</t>
  </si>
  <si>
    <r>
      <t>b)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2"/>
        <color theme="1"/>
        <rFont val="Times New Roman"/>
        <family val="1"/>
        <charset val="238"/>
      </rPr>
      <t>A táblázat első oszlopa 2,4 cm széles</t>
    </r>
  </si>
  <si>
    <r>
      <t>c)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2"/>
        <color theme="1"/>
        <rFont val="Times New Roman"/>
        <family val="1"/>
        <charset val="238"/>
      </rPr>
      <t>A táblázat sorai 2,2 cm magasak</t>
    </r>
  </si>
  <si>
    <r>
      <t>d)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2"/>
        <color theme="1"/>
        <rFont val="Times New Roman"/>
        <family val="1"/>
        <charset val="238"/>
      </rPr>
      <t>A táblázat celláinak nincs szegélye</t>
    </r>
  </si>
  <si>
    <r>
      <t>e)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2"/>
        <color theme="1"/>
        <rFont val="Times New Roman"/>
        <family val="1"/>
        <charset val="238"/>
      </rPr>
      <t>Legalább az egyik képet az első oszlop megfelelő cellájába elhelyezte</t>
    </r>
  </si>
  <si>
    <r>
      <t>f)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 kép szélességét 2 cm-re állította az arányok megtartásával</t>
    </r>
  </si>
  <si>
    <r>
      <t>h)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2"/>
        <color theme="1"/>
        <rFont val="Times New Roman"/>
        <family val="1"/>
        <charset val="238"/>
      </rPr>
      <t>A második oszlop soraiba a megfelelő szövegeket beillesztette, és mögöttük nincs térköz</t>
    </r>
  </si>
  <si>
    <r>
      <t>i)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 képek és a szöveg függőlegesen középre igazított</t>
    </r>
  </si>
  <si>
    <t>Legalább két táblázatot elkészített</t>
  </si>
  <si>
    <t>Mindegyik táblázatot elkészítette</t>
  </si>
  <si>
    <r>
      <t>g)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2"/>
        <color theme="1"/>
        <rFont val="Times New Roman"/>
        <family val="1"/>
        <charset val="238"/>
      </rPr>
      <t>Egy táblázat esetén mindegyik képet elhelyezte a megfelelő helyre és méretben</t>
    </r>
  </si>
  <si>
    <r>
      <t>Legalább egy táblázatot elkészített, amelyben a szöveget és a képeket is elhelyezte a következőképpen: 
a)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2"/>
        <color theme="1"/>
        <rFont val="Times New Roman"/>
        <family val="1"/>
        <charset val="238"/>
      </rPr>
      <t>A táblázat 15 cm széles, 2 oszlopos és vízszintesen középre igazított</t>
    </r>
  </si>
  <si>
    <r>
      <t xml:space="preserve">Vizsgapont: </t>
    </r>
    <r>
      <rPr>
        <i/>
        <sz val="12"/>
        <color theme="1"/>
        <rFont val="Times New Roman"/>
        <family val="1"/>
        <charset val="238"/>
      </rPr>
      <t>feladatpontok 35/55 része lefelé egész számra kerekítve</t>
    </r>
  </si>
  <si>
    <t>A cím utáni bekezdés után, valamint a kép és a bekezdés között 12 pontos a térköz</t>
  </si>
  <si>
    <t>1B. Programozási nyelvek</t>
  </si>
  <si>
    <t>Az adatok beolvasása és a munkafüzet mentése</t>
  </si>
  <si>
    <r>
      <t xml:space="preserve">Létezik </t>
    </r>
    <r>
      <rPr>
        <i/>
        <sz val="11"/>
        <color theme="1"/>
        <rFont val="Courier New"/>
        <family val="3"/>
        <charset val="238"/>
      </rPr>
      <t>prognyelvek</t>
    </r>
    <r>
      <rPr>
        <sz val="11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 xml:space="preserve">néven fájl a táblázatkezelő alapértelmezett formátumában, amely a </t>
    </r>
    <r>
      <rPr>
        <i/>
        <sz val="11"/>
        <color theme="1"/>
        <rFont val="Courier New"/>
        <family val="3"/>
        <charset val="238"/>
      </rPr>
      <t>prognyelvek.txt</t>
    </r>
    <r>
      <rPr>
        <sz val="11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 xml:space="preserve">fájlban lévő adatokat tartalmazza egy munkalap </t>
    </r>
    <r>
      <rPr>
        <i/>
        <sz val="12"/>
        <color theme="1"/>
        <rFont val="Times New Roman"/>
        <family val="1"/>
        <charset val="238"/>
      </rPr>
      <t>A1</t>
    </r>
    <r>
      <rPr>
        <sz val="12"/>
        <color theme="1"/>
        <rFont val="Times New Roman"/>
        <family val="1"/>
        <charset val="238"/>
      </rPr>
      <t>‑es cellájától kiindulva</t>
    </r>
  </si>
  <si>
    <t>A népszerűség változásának vizsgálata</t>
  </si>
  <si>
    <r>
      <t xml:space="preserve">Az </t>
    </r>
    <r>
      <rPr>
        <i/>
        <sz val="12"/>
        <color theme="1"/>
        <rFont val="Times New Roman"/>
        <family val="1"/>
        <charset val="238"/>
      </rPr>
      <t>A25:H25</t>
    </r>
    <r>
      <rPr>
        <sz val="12"/>
        <color theme="1"/>
        <rFont val="Times New Roman"/>
        <family val="1"/>
        <charset val="238"/>
      </rPr>
      <t xml:space="preserve"> tartomány celláiban hivatkozással megjelenítette az </t>
    </r>
    <r>
      <rPr>
        <i/>
        <sz val="12"/>
        <color theme="1"/>
        <rFont val="Times New Roman"/>
        <family val="1"/>
        <charset val="238"/>
      </rPr>
      <t>A1:H1</t>
    </r>
    <r>
      <rPr>
        <sz val="12"/>
        <color theme="1"/>
        <rFont val="Times New Roman"/>
        <family val="1"/>
        <charset val="238"/>
      </rPr>
      <t xml:space="preserve"> tartomány celláinak értékét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</si>
  <si>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A26:A44</t>
    </r>
    <r>
      <rPr>
        <sz val="12"/>
        <color theme="1"/>
        <rFont val="Times New Roman"/>
        <family val="1"/>
        <charset val="238"/>
      </rPr>
      <t xml:space="preserve"> tartomány legalább egy cellájában a két megfelelő évszám vagy annak részlete megjelenik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</si>
  <si>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A26:A44</t>
    </r>
    <r>
      <rPr>
        <sz val="12"/>
        <color theme="1"/>
        <rFont val="Times New Roman"/>
        <family val="1"/>
        <charset val="238"/>
      </rPr>
      <t xml:space="preserve"> tartomány legalább egy cellájában a második évszám utolsó két jegyét meghatározta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</si>
  <si>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A26:A44</t>
    </r>
    <r>
      <rPr>
        <sz val="12"/>
        <color theme="1"/>
        <rFont val="Times New Roman"/>
        <family val="1"/>
        <charset val="238"/>
      </rPr>
      <t xml:space="preserve"> tartomány legalább egy cellájában olyan képletet adott meg, amely az évszámokat perjellel (/) elválasztva jeleníti meg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</si>
  <si>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A26:A44</t>
    </r>
    <r>
      <rPr>
        <sz val="12"/>
        <color theme="1"/>
        <rFont val="Times New Roman"/>
        <family val="1"/>
        <charset val="238"/>
      </rPr>
      <t xml:space="preserve"> tartomány összes cellájában olyan képletet adott meg, amely a megfelelő évszámokat a kért formában jeleníti meg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</si>
  <si>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B26:H44</t>
    </r>
    <r>
      <rPr>
        <sz val="12"/>
        <color theme="1"/>
        <rFont val="Times New Roman"/>
        <family val="1"/>
        <charset val="238"/>
      </rPr>
      <t xml:space="preserve"> tartomány legalább egy cellájában képlet segítségével megadta, hogy a megfelelő években mennyit változott az egyes nyelvek népszerűsége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</si>
  <si>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B26:H44</t>
    </r>
    <r>
      <rPr>
        <sz val="12"/>
        <color theme="1"/>
        <rFont val="Times New Roman"/>
        <family val="1"/>
        <charset val="238"/>
      </rPr>
      <t xml:space="preserve"> tartomány összes cellájában képlet segítségével megadta, hogy a megfelelő években mennyit változott az egyes nyelvek népszerűsége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</si>
  <si>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B26:H44</t>
    </r>
    <r>
      <rPr>
        <sz val="12"/>
        <color theme="1"/>
        <rFont val="Times New Roman"/>
        <family val="1"/>
        <charset val="238"/>
      </rPr>
      <t xml:space="preserve"> tartományban feltételes formázást alkalmazott a </t>
    </r>
    <r>
      <rPr>
        <sz val="11"/>
        <color theme="1"/>
        <rFont val="Courier New"/>
        <family val="3"/>
        <charset val="238"/>
      </rPr>
      <t>-1%</t>
    </r>
    <r>
      <rPr>
        <sz val="12"/>
        <color theme="1"/>
        <rFont val="Times New Roman"/>
        <family val="1"/>
        <charset val="238"/>
      </rPr>
      <t>-nál kisebb vagy egyenlő értékű cellákra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</si>
  <si>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B26:H44</t>
    </r>
    <r>
      <rPr>
        <sz val="12"/>
        <color theme="1"/>
        <rFont val="Times New Roman"/>
        <family val="1"/>
        <charset val="238"/>
      </rPr>
      <t xml:space="preserve"> tartományban feltételes formázást alkalmazott a </t>
    </r>
    <r>
      <rPr>
        <sz val="11"/>
        <color theme="1"/>
        <rFont val="Courier New"/>
        <family val="3"/>
        <charset val="238"/>
      </rPr>
      <t>-1%</t>
    </r>
    <r>
      <rPr>
        <sz val="12"/>
        <color theme="1"/>
        <rFont val="Times New Roman"/>
        <family val="1"/>
        <charset val="238"/>
      </rPr>
      <t>-nál kisebb vagy egyenlő értékű cellákra, melyek piros háttérszínnel jelennek meg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</si>
  <si>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B26:H44</t>
    </r>
    <r>
      <rPr>
        <sz val="12"/>
        <color theme="1"/>
        <rFont val="Times New Roman"/>
        <family val="1"/>
        <charset val="238"/>
      </rPr>
      <t xml:space="preserve"> tartományban feltételes formázást alkalmazott az </t>
    </r>
    <r>
      <rPr>
        <sz val="11"/>
        <color theme="1"/>
        <rFont val="Courier New"/>
        <family val="3"/>
        <charset val="238"/>
      </rPr>
      <t>1%</t>
    </r>
    <r>
      <rPr>
        <sz val="12"/>
        <color theme="1"/>
        <rFont val="Times New Roman"/>
        <family val="1"/>
        <charset val="238"/>
      </rPr>
      <t>-nál nagyobb vagy egyenlő értékű cellákra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</si>
  <si>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B26:H44</t>
    </r>
    <r>
      <rPr>
        <sz val="12"/>
        <color theme="1"/>
        <rFont val="Times New Roman"/>
        <family val="1"/>
        <charset val="238"/>
      </rPr>
      <t xml:space="preserve"> tartományban feltételes formázást alkalmazott az </t>
    </r>
    <r>
      <rPr>
        <sz val="11"/>
        <color theme="1"/>
        <rFont val="Courier New"/>
        <family val="3"/>
        <charset val="238"/>
      </rPr>
      <t>1%</t>
    </r>
    <r>
      <rPr>
        <sz val="12"/>
        <color theme="1"/>
        <rFont val="Times New Roman"/>
        <family val="1"/>
        <charset val="238"/>
      </rPr>
      <t>-nál nagyobb vagy egyenlő értékű cellákra, melyek zöld háttérszínnel jelennek meg</t>
    </r>
  </si>
  <si>
    <t>Az első három legnépszerűbb nyelv</t>
  </si>
  <si>
    <r>
      <t xml:space="preserve">Az </t>
    </r>
    <r>
      <rPr>
        <i/>
        <sz val="12"/>
        <color theme="1"/>
        <rFont val="Times New Roman"/>
        <family val="1"/>
        <charset val="238"/>
      </rPr>
      <t>I1:N1</t>
    </r>
    <r>
      <rPr>
        <sz val="12"/>
        <color theme="1"/>
        <rFont val="Times New Roman"/>
        <family val="1"/>
        <charset val="238"/>
      </rPr>
      <t xml:space="preserve"> tartomány celláiban rendre az „I. hely”, „I. helyezett”, … „III. hely”, „III. helyezett” szövegek jelennek meg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</si>
  <si>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I2:I21</t>
    </r>
    <r>
      <rPr>
        <sz val="12"/>
        <color theme="1"/>
        <rFont val="Times New Roman"/>
        <family val="1"/>
        <charset val="238"/>
      </rPr>
      <t xml:space="preserve"> tartomány legalább egy cellájában képlet segítségével megadta az adott évben legnagyobb népszerűségértéket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</si>
  <si>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I2:I21</t>
    </r>
    <r>
      <rPr>
        <sz val="12"/>
        <color theme="1"/>
        <rFont val="Times New Roman"/>
        <family val="1"/>
        <charset val="238"/>
      </rPr>
      <t xml:space="preserve"> tartomány összes cellájában egy másolható képlet segítségével megadta az adott évben legnagyobb népszerűségértéket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</si>
  <si>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K2:K21</t>
    </r>
    <r>
      <rPr>
        <sz val="12"/>
        <color theme="1"/>
        <rFont val="Times New Roman"/>
        <family val="1"/>
        <charset val="238"/>
      </rPr>
      <t xml:space="preserve"> tartomány összes cellájában egy másolható képlet segítségével megadta az adott évben második legnagyobb népszerűségértéket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</si>
  <si>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M2:M21</t>
    </r>
    <r>
      <rPr>
        <sz val="12"/>
        <color theme="1"/>
        <rFont val="Times New Roman"/>
        <family val="1"/>
        <charset val="238"/>
      </rPr>
      <t xml:space="preserve"> tartomány összes cellájában egy másolható képlet segítségével megadta az adott évben harmadik legnagyobb népszerűségértéket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</si>
  <si>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J2:J21</t>
    </r>
    <r>
      <rPr>
        <sz val="12"/>
        <color theme="1"/>
        <rFont val="Times New Roman"/>
        <family val="1"/>
        <charset val="238"/>
      </rPr>
      <t xml:space="preserve">, vagy az </t>
    </r>
    <r>
      <rPr>
        <i/>
        <sz val="12"/>
        <color theme="1"/>
        <rFont val="Times New Roman"/>
        <family val="1"/>
        <charset val="238"/>
      </rPr>
      <t>L2:L21</t>
    </r>
    <r>
      <rPr>
        <sz val="12"/>
        <color theme="1"/>
        <rFont val="Times New Roman"/>
        <family val="1"/>
        <charset val="238"/>
      </rPr>
      <t xml:space="preserve">, vagy az </t>
    </r>
    <r>
      <rPr>
        <i/>
        <sz val="12"/>
        <color theme="1"/>
        <rFont val="Times New Roman"/>
        <family val="1"/>
        <charset val="238"/>
      </rPr>
      <t>N2:N21</t>
    </r>
    <r>
      <rPr>
        <sz val="12"/>
        <color theme="1"/>
        <rFont val="Times New Roman"/>
        <family val="1"/>
        <charset val="238"/>
      </rPr>
      <t xml:space="preserve"> tartomány legalább egy cellájában képlet segítségével megadta, hogy az adott helyezést melyik programozási nyelv érte el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</si>
  <si>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J2:J21</t>
    </r>
    <r>
      <rPr>
        <sz val="12"/>
        <color theme="1"/>
        <rFont val="Times New Roman"/>
        <family val="1"/>
        <charset val="238"/>
      </rPr>
      <t xml:space="preserve"> tartomány összes cellájában egy másolható képlet segítségével megadta, hogy az adott helyezést melyik programozási nyelv érte el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</si>
  <si>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L2:L21</t>
    </r>
    <r>
      <rPr>
        <sz val="12"/>
        <color theme="1"/>
        <rFont val="Times New Roman"/>
        <family val="1"/>
        <charset val="238"/>
      </rPr>
      <t xml:space="preserve"> tartomány összes cellájában egy másolható képlet segítségével megadta, hogy az adott helyezést melyik programozási nyelv érte el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</si>
  <si>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N2:N21</t>
    </r>
    <r>
      <rPr>
        <sz val="12"/>
        <color theme="1"/>
        <rFont val="Times New Roman"/>
        <family val="1"/>
        <charset val="238"/>
      </rPr>
      <t xml:space="preserve"> tartomány összes cellájában egy másolható képlet segítségével megadta, hogy az adott helyezést melyik programozási nyelv érte el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</si>
  <si>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O1</t>
    </r>
    <r>
      <rPr>
        <sz val="12"/>
        <color theme="1"/>
        <rFont val="Times New Roman"/>
        <family val="1"/>
        <charset val="238"/>
      </rPr>
      <t xml:space="preserve">-es cellában a „Változás” szöveg szerepel, és az </t>
    </r>
    <r>
      <rPr>
        <i/>
        <sz val="12"/>
        <color theme="1"/>
        <rFont val="Times New Roman"/>
        <family val="1"/>
        <charset val="238"/>
      </rPr>
      <t>O2</t>
    </r>
    <r>
      <rPr>
        <sz val="12"/>
        <color theme="1"/>
        <rFont val="Times New Roman"/>
        <family val="1"/>
        <charset val="238"/>
      </rPr>
      <t xml:space="preserve"> cellában hivatkozás segítségével megadta az első évet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</si>
  <si>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O3:O21</t>
    </r>
    <r>
      <rPr>
        <sz val="12"/>
        <color theme="1"/>
        <rFont val="Times New Roman"/>
        <family val="1"/>
        <charset val="238"/>
      </rPr>
      <t xml:space="preserve"> tartomány legalább egy cellájában függvény segítségével megjelenítette az adott évet, ha az első három helyezett valamelyike változott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</si>
  <si>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O3:O21</t>
    </r>
    <r>
      <rPr>
        <sz val="12"/>
        <color theme="1"/>
        <rFont val="Times New Roman"/>
        <family val="1"/>
        <charset val="238"/>
      </rPr>
      <t xml:space="preserve"> tartomány legalább egy cellájában függvény segítségével üres szöveget jelenített meg, ha az első három helyezett egyike sem változott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</si>
  <si>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O3:O21</t>
    </r>
    <r>
      <rPr>
        <sz val="12"/>
        <color theme="1"/>
        <rFont val="Times New Roman"/>
        <family val="1"/>
        <charset val="238"/>
      </rPr>
      <t xml:space="preserve"> tartomány összes cellájában függvény segítségével megjelenítette az adott évet, ha az első három helyezett valamelyike változott, vagy üres szöveget adott, ha egyik sem változott</t>
    </r>
  </si>
  <si>
    <t>A munkafüzet formázása</t>
  </si>
  <si>
    <t>A felsorolt hat beállítás mindegyike helyes</t>
  </si>
  <si>
    <t>Vonaldiagram készítése és formázása</t>
  </si>
  <si>
    <r>
      <t xml:space="preserve">Vonaldiagramot készített az </t>
    </r>
    <r>
      <rPr>
        <i/>
        <sz val="12"/>
        <color theme="1"/>
        <rFont val="Times New Roman"/>
        <family val="1"/>
        <charset val="238"/>
      </rPr>
      <t>A1:H21</t>
    </r>
    <r>
      <rPr>
        <sz val="12"/>
        <color theme="1"/>
        <rFont val="Times New Roman"/>
        <family val="1"/>
        <charset val="238"/>
      </rPr>
      <t xml:space="preserve"> tartomány adatai alapján, amely az </t>
    </r>
    <r>
      <rPr>
        <i/>
        <sz val="12"/>
        <color theme="1"/>
        <rFont val="Times New Roman"/>
        <family val="1"/>
        <charset val="238"/>
      </rPr>
      <t>I25:O44</t>
    </r>
    <r>
      <rPr>
        <sz val="12"/>
        <color theme="1"/>
        <rFont val="Times New Roman"/>
        <family val="1"/>
        <charset val="238"/>
      </rPr>
      <t xml:space="preserve"> tartomány cellái előtt jelenik meg</t>
    </r>
  </si>
  <si>
    <t>A diagram vízszintes tengelyén az évek, függőleges tengelyén a népszerűségértékek jelennek meg</t>
  </si>
  <si>
    <t>A diagram címe a „Programozási nyelvek népszerűsége” szöveg</t>
  </si>
  <si>
    <t>A diagram jelmagyarázata a vízszintes tengely alatt helyezkedik el</t>
  </si>
  <si>
    <t>A diagramon legalább három adatsor színe megfelelő</t>
  </si>
  <si>
    <t>A diagramon minden adatsor színe megfelelő</t>
  </si>
  <si>
    <t>Összesen:</t>
  </si>
  <si>
    <t>2. Fórum</t>
  </si>
  <si>
    <r>
      <t xml:space="preserve">A megoldás </t>
    </r>
    <r>
      <rPr>
        <i/>
        <sz val="11"/>
        <color theme="1"/>
        <rFont val="Courier New"/>
        <family val="3"/>
        <charset val="238"/>
      </rPr>
      <t>.sql</t>
    </r>
    <r>
      <rPr>
        <sz val="12"/>
        <color theme="1"/>
        <rFont val="Times New Roman"/>
        <family val="1"/>
        <charset val="238"/>
      </rPr>
      <t xml:space="preserve"> állományok létrehozása</t>
    </r>
  </si>
  <si>
    <r>
      <t xml:space="preserve">Létrehozta a feladatok végén zárójelben megadott nevű és </t>
    </r>
    <r>
      <rPr>
        <i/>
        <sz val="11"/>
        <color theme="1"/>
        <rFont val="Courier New"/>
        <family val="3"/>
        <charset val="238"/>
      </rPr>
      <t>.sql</t>
    </r>
    <r>
      <rPr>
        <sz val="12"/>
        <color theme="1"/>
        <rFont val="Times New Roman"/>
        <family val="1"/>
        <charset val="238"/>
      </rPr>
      <t xml:space="preserve"> kiterjesztésű szöveges állományokat</t>
    </r>
  </si>
  <si>
    <r>
      <t>2felelos</t>
    </r>
    <r>
      <rPr>
        <sz val="12"/>
        <color theme="1"/>
        <rFont val="Times New Roman"/>
        <family val="1"/>
        <charset val="238"/>
      </rPr>
      <t xml:space="preserve"> lekérdezés</t>
    </r>
  </si>
  <si>
    <r>
      <t xml:space="preserve">Használja a </t>
    </r>
    <r>
      <rPr>
        <b/>
        <i/>
        <sz val="12"/>
        <color theme="1"/>
        <rFont val="Times New Roman"/>
        <family val="1"/>
        <charset val="238"/>
      </rPr>
      <t>felhasznalo</t>
    </r>
    <r>
      <rPr>
        <sz val="12"/>
        <color theme="1"/>
        <rFont val="Times New Roman"/>
        <family val="1"/>
        <charset val="238"/>
      </rPr>
      <t xml:space="preserve"> és a </t>
    </r>
    <r>
      <rPr>
        <b/>
        <i/>
        <sz val="12"/>
        <color theme="1"/>
        <rFont val="Times New Roman"/>
        <family val="1"/>
        <charset val="238"/>
      </rPr>
      <t>hirfolyam</t>
    </r>
    <r>
      <rPr>
        <sz val="12"/>
        <color theme="1"/>
        <rFont val="Times New Roman"/>
        <family val="1"/>
        <charset val="238"/>
      </rPr>
      <t xml:space="preserve"> táblákat, és a felhasznált táblák kapcsolata helyes</t>
    </r>
  </si>
  <si>
    <r>
      <t>3hajtas</t>
    </r>
    <r>
      <rPr>
        <sz val="12"/>
        <color theme="1"/>
        <rFont val="Times New Roman"/>
        <family val="1"/>
        <charset val="238"/>
      </rPr>
      <t xml:space="preserve"> lekérdezés</t>
    </r>
  </si>
  <si>
    <r>
      <t xml:space="preserve">Helyesen szűr a </t>
    </r>
    <r>
      <rPr>
        <b/>
        <i/>
        <sz val="12"/>
        <color theme="1"/>
        <rFont val="Times New Roman"/>
        <family val="1"/>
        <charset val="238"/>
      </rPr>
      <t>„bike”</t>
    </r>
    <r>
      <rPr>
        <sz val="12"/>
        <color theme="1"/>
        <rFont val="Times New Roman"/>
        <family val="1"/>
        <charset val="238"/>
      </rPr>
      <t xml:space="preserve"> szórészletet tartalmazó üzenetekre</t>
    </r>
  </si>
  <si>
    <r>
      <t xml:space="preserve">Helyesen szűr a </t>
    </r>
    <r>
      <rPr>
        <b/>
        <i/>
        <sz val="12"/>
        <color theme="1"/>
        <rFont val="Times New Roman"/>
        <family val="1"/>
        <charset val="238"/>
      </rPr>
      <t>„bicikli”</t>
    </r>
    <r>
      <rPr>
        <sz val="12"/>
        <color theme="1"/>
        <rFont val="Times New Roman"/>
        <family val="1"/>
        <charset val="238"/>
      </rPr>
      <t xml:space="preserve"> szórészletet tartalmazó üzenetekre</t>
    </r>
  </si>
  <si>
    <t>A szűrési kifejezés egészében helyes</t>
  </si>
  <si>
    <r>
      <t>4nevrokon</t>
    </r>
    <r>
      <rPr>
        <sz val="12"/>
        <color theme="1"/>
        <rFont val="Times New Roman"/>
        <family val="1"/>
        <charset val="238"/>
      </rPr>
      <t xml:space="preserve"> lekérdezés</t>
    </r>
  </si>
  <si>
    <t>Helyes a csoportfeltétel az azonos névhez tartozó rekordok számára,</t>
  </si>
  <si>
    <t>A lekérdezés vezeték-, azon belül utónév szerint rendezi az adatokat</t>
  </si>
  <si>
    <t>A listában minden vezeték- és utónév páros csak egyszer jelenik meg</t>
  </si>
  <si>
    <r>
      <t>5forgalom</t>
    </r>
    <r>
      <rPr>
        <sz val="12"/>
        <color theme="1"/>
        <rFont val="Times New Roman"/>
        <family val="1"/>
        <charset val="238"/>
      </rPr>
      <t xml:space="preserve"> lekérdezés</t>
    </r>
  </si>
  <si>
    <t>Csoportosít a hírfolyam azonosítója vagy címe szerint</t>
  </si>
  <si>
    <r>
      <t>Megfelelő függvénnyel (</t>
    </r>
    <r>
      <rPr>
        <sz val="9"/>
        <color theme="1"/>
        <rFont val="Courier New"/>
        <family val="3"/>
        <charset val="238"/>
      </rPr>
      <t>Count()</t>
    </r>
    <r>
      <rPr>
        <sz val="12"/>
        <color theme="1"/>
        <rFont val="Times New Roman"/>
        <family val="1"/>
        <charset val="238"/>
      </rPr>
      <t>) számolja az üzeneteket</t>
    </r>
  </si>
  <si>
    <t>A megjelenítést csökkenő sorrendbe rendezi az üzenetek száma szerint</t>
  </si>
  <si>
    <r>
      <t>6cimtartalom</t>
    </r>
    <r>
      <rPr>
        <sz val="12"/>
        <color theme="1"/>
        <rFont val="Times New Roman"/>
        <family val="1"/>
        <charset val="238"/>
      </rPr>
      <t xml:space="preserve"> lekérdezés</t>
    </r>
  </si>
  <si>
    <r>
      <t xml:space="preserve">A </t>
    </r>
    <r>
      <rPr>
        <b/>
        <i/>
        <sz val="12"/>
        <color theme="1"/>
        <rFont val="Times New Roman"/>
        <family val="1"/>
        <charset val="238"/>
      </rPr>
      <t>felhasznalo</t>
    </r>
    <r>
      <rPr>
        <sz val="12"/>
        <color theme="1"/>
        <rFont val="Times New Roman"/>
        <family val="1"/>
        <charset val="238"/>
      </rPr>
      <t xml:space="preserve"> és az </t>
    </r>
    <r>
      <rPr>
        <b/>
        <i/>
        <sz val="12"/>
        <color theme="1"/>
        <rFont val="Times New Roman"/>
        <family val="1"/>
        <charset val="238"/>
      </rPr>
      <t>uzenet</t>
    </r>
    <r>
      <rPr>
        <sz val="12"/>
        <color theme="1"/>
        <rFont val="Times New Roman"/>
        <family val="1"/>
        <charset val="238"/>
      </rPr>
      <t xml:space="preserve"> táblákat használta, e két tábla kapcsolata helyes</t>
    </r>
  </si>
  <si>
    <r>
      <t xml:space="preserve">A </t>
    </r>
    <r>
      <rPr>
        <b/>
        <i/>
        <sz val="12"/>
        <color theme="1"/>
        <rFont val="Times New Roman"/>
        <family val="1"/>
        <charset val="238"/>
      </rPr>
      <t>hirfolyam</t>
    </r>
    <r>
      <rPr>
        <sz val="12"/>
        <color theme="1"/>
        <rFont val="Times New Roman"/>
        <family val="1"/>
        <charset val="238"/>
      </rPr>
      <t xml:space="preserve"> táblát használta, de nem kapcsolta a többi táblához</t>
    </r>
  </si>
  <si>
    <r>
      <t xml:space="preserve">Helyesen keresi a </t>
    </r>
    <r>
      <rPr>
        <i/>
        <sz val="12"/>
        <color theme="1"/>
        <rFont val="Times New Roman"/>
        <family val="1"/>
        <charset val="238"/>
      </rPr>
      <t>megnevezes</t>
    </r>
    <r>
      <rPr>
        <sz val="12"/>
        <color theme="1"/>
        <rFont val="Times New Roman"/>
        <family val="1"/>
        <charset val="238"/>
      </rPr>
      <t xml:space="preserve"> mező értékét a </t>
    </r>
    <r>
      <rPr>
        <i/>
        <sz val="12"/>
        <color theme="1"/>
        <rFont val="Times New Roman"/>
        <family val="1"/>
        <charset val="238"/>
      </rPr>
      <t>tartalom</t>
    </r>
    <r>
      <rPr>
        <sz val="12"/>
        <color theme="1"/>
        <rFont val="Times New Roman"/>
        <family val="1"/>
        <charset val="238"/>
      </rPr>
      <t xml:space="preserve"> mező részleteként</t>
    </r>
  </si>
  <si>
    <r>
      <t>7napiszam</t>
    </r>
    <r>
      <rPr>
        <sz val="12"/>
        <color theme="1"/>
        <rFont val="Times New Roman"/>
        <family val="1"/>
        <charset val="238"/>
      </rPr>
      <t xml:space="preserve"> lekérdezés</t>
    </r>
  </si>
  <si>
    <t>Biztosítja, hogy minden üzenetküldőt egyszer vegyen figyelembe</t>
  </si>
  <si>
    <r>
      <t>8inaktivak</t>
    </r>
    <r>
      <rPr>
        <sz val="12"/>
        <color theme="1"/>
        <rFont val="Times New Roman"/>
        <family val="1"/>
        <charset val="238"/>
      </rPr>
      <t xml:space="preserve"> lekérdezés</t>
    </r>
  </si>
  <si>
    <t>Helyesen szűr az utolsó hozzászólás idejére</t>
  </si>
  <si>
    <t>Helyesen határozza meg az adott napon hozzászólók azonosítóját allekérdezésben</t>
  </si>
  <si>
    <t>Helyesen szűr az adott napon nem hozzászólókra az allekérdezés helyes beépítésével</t>
  </si>
  <si>
    <r>
      <t>9elektromos</t>
    </r>
    <r>
      <rPr>
        <sz val="12"/>
        <color theme="1"/>
        <rFont val="Times New Roman"/>
        <family val="1"/>
        <charset val="238"/>
      </rPr>
      <t xml:space="preserve"> lekérdezés</t>
    </r>
  </si>
  <si>
    <r>
      <t>Helyesen szűr az „</t>
    </r>
    <r>
      <rPr>
        <b/>
        <i/>
        <sz val="12"/>
        <color theme="1"/>
        <rFont val="Times New Roman"/>
        <family val="1"/>
        <charset val="238"/>
      </rPr>
      <t>e-bike</t>
    </r>
    <r>
      <rPr>
        <sz val="12"/>
        <color theme="1"/>
        <rFont val="Times New Roman"/>
        <family val="1"/>
        <charset val="238"/>
      </rPr>
      <t>” hírfolyamra</t>
    </r>
  </si>
  <si>
    <t>Helyesen szűr a küldési időre</t>
  </si>
  <si>
    <t>Az üzenet feladójának azonosítója szerint csoportosít</t>
  </si>
  <si>
    <t>Meghatározza üzenetküldőkként a hozzászólások számát</t>
  </si>
  <si>
    <r>
      <t>10kezdo</t>
    </r>
    <r>
      <rPr>
        <sz val="12"/>
        <color theme="1"/>
        <rFont val="Times New Roman"/>
        <family val="1"/>
        <charset val="238"/>
      </rPr>
      <t xml:space="preserve"> lekérdezés</t>
    </r>
  </si>
  <si>
    <t>Allekérdezéssel meghatározza az első üzenetküldő azonosítóját</t>
  </si>
  <si>
    <t>Helyesen szűr az üzenetküldő azonosítójára az allekérdezés helyes beépítésével</t>
  </si>
  <si>
    <t>Küldési idő szerint csökkenően rendez, és az első rekordot jeleníti meg vagy</t>
  </si>
  <si>
    <r>
      <t xml:space="preserve">Létezik a program </t>
    </r>
    <r>
      <rPr>
        <i/>
        <sz val="11"/>
        <color theme="1"/>
        <rFont val="Courier New"/>
        <family val="3"/>
        <charset val="238"/>
      </rPr>
      <t>sebesseg</t>
    </r>
    <r>
      <rPr>
        <sz val="12"/>
        <color theme="1"/>
        <rFont val="Times New Roman"/>
        <family val="1"/>
        <charset val="238"/>
      </rPr>
      <t xml:space="preserve"> néven</t>
    </r>
  </si>
  <si>
    <r>
      <t xml:space="preserve">Létrehozta a program forráskódját </t>
    </r>
    <r>
      <rPr>
        <i/>
        <sz val="11"/>
        <color theme="1"/>
        <rFont val="Courier New"/>
        <family val="3"/>
        <charset val="238"/>
      </rPr>
      <t>sebesseg</t>
    </r>
    <r>
      <rPr>
        <sz val="12"/>
        <color theme="1"/>
        <rFont val="Times New Roman"/>
        <family val="1"/>
        <charset val="238"/>
      </rPr>
      <t xml:space="preserve"> néven</t>
    </r>
  </si>
  <si>
    <t>Van olyan feladat, amelynél megjelenítette a feladat sorszámát</t>
  </si>
  <si>
    <t>Minden megoldott feladatnál megjelenítette a sorszámot, és amikor kellett, utalt a felhasználótól bekért tartalomra</t>
  </si>
  <si>
    <t>Megnyitotta a fájlt beolvasás előtt, és abból adatot olvasott be</t>
  </si>
  <si>
    <t>A megfigyelt út hosszát eltárolta</t>
  </si>
  <si>
    <t>Olyan adatszerkezetet választott, amelyben legalább 2000 adatsor eltárolható</t>
  </si>
  <si>
    <t>Az összes bemeneti fájlban található adatot eltárolta</t>
  </si>
  <si>
    <t>Települések neve</t>
  </si>
  <si>
    <t>Legalább egy bejegyzést helyesen vizsgált, hogy településnevet tartalmaz-e</t>
  </si>
  <si>
    <t>Minden bejegyzést helyesen vizsgált, hogy településnevet tartalmaz-e</t>
  </si>
  <si>
    <t>Egy település nevét helyesen megjelenítette</t>
  </si>
  <si>
    <t>Az összes település nevét soronként megjelenítette</t>
  </si>
  <si>
    <t>A legalacsonyabb sebesség az út megadott szakaszán</t>
  </si>
  <si>
    <t>Bekért és eltárolt egy távolságot</t>
  </si>
  <si>
    <t>A km-enként bekért távolság értékét helyesen vetette össze a fájlban található, méterben mért távolságokkal</t>
  </si>
  <si>
    <t>Helyesen vizsgálta, hogy egy bejegyzés sebességkorlátozó tábla-e</t>
  </si>
  <si>
    <t>A sebességkorlátozó táblát helyes értékkel vette figyelembe</t>
  </si>
  <si>
    <t>Helyesen vizsgálta, hogy egy bejegyzés település kezdete-e</t>
  </si>
  <si>
    <t>A lakott területet helyes sebességgel vette figyelembe</t>
  </si>
  <si>
    <t>A legkisebb sebesség értékét helyesen határozta meg</t>
  </si>
  <si>
    <t>A bekért úthosszra vonatkozó legkisebb sebesség értékét helyesen határozta meg</t>
  </si>
  <si>
    <t>A legkisebb sebesség értékét tartalmilag a mintának megfelelően megjelenítette</t>
  </si>
  <si>
    <t>A településen belüli utak aránya</t>
  </si>
  <si>
    <t>Helyesen határozta meg egy település kezdőpontjának távolságát</t>
  </si>
  <si>
    <t>Helyesen határozta meg egy település végpontjának távolságát</t>
  </si>
  <si>
    <t>Helyesen határozta meg egy település hosszát</t>
  </si>
  <si>
    <t>Minden település kezdő- és végpontjának távolságát meghatározta</t>
  </si>
  <si>
    <t>Helyesen határozta meg a településeken belül vezető úthosszt</t>
  </si>
  <si>
    <t>Tartalmilag a mintának megfelelően jelenítette meg a településen belüli úthossz arányát</t>
  </si>
  <si>
    <t>A megjelenített érték kéttizedes pontosságú</t>
  </si>
  <si>
    <t>Településnév beolvasása</t>
  </si>
  <si>
    <t>Beolvasta és eltárolta egy település nevét</t>
  </si>
  <si>
    <t>A településen belüli úthossz meghatározása</t>
  </si>
  <si>
    <t>Meghatározta a megadott település kezdetének kiindulóponttól mért távolságát</t>
  </si>
  <si>
    <t>Meghatározta a megadott település végének kiindulóponttól mért távolságát</t>
  </si>
  <si>
    <t>A meghatározott távolságok alapján meghatározta a településen belüli úthosszt</t>
  </si>
  <si>
    <t>A meghatározott úthosszt tartalmilag a mintának megfelelően jelenítette meg</t>
  </si>
  <si>
    <t>A sebességkorlátozó táblák számának meghatározása</t>
  </si>
  <si>
    <t>Egy sebességkorlátozó tábláról megállapította, hogy az a kezdő- és végpont között van-e</t>
  </si>
  <si>
    <t>Helyesen határozta meg a kezdő- és végpont közötti sebességkorlátozó táblák számát</t>
  </si>
  <si>
    <t>Tartalmilag a mintának megfelelően jelenítette meg a kezdő- és végpont közötti sebességkorlátozó táblák számát</t>
  </si>
  <si>
    <t>A legközelebbi település nevének meghatározása</t>
  </si>
  <si>
    <t>Meghatározta egy, a megadott települést megelőző település végét jelző tábla kiindulóponttól mért távolságát</t>
  </si>
  <si>
    <t>Meghatározta egy, a megadott települést közvetlenül megelőző település végét jelző tábla kiindulóponttól mért távolságát</t>
  </si>
  <si>
    <t>Meghatározta egy, a megadott település utáni település kezdetét jelző tábla kiindulóponttól mért távolságát</t>
  </si>
  <si>
    <t>Meghatározta a megadott települést közvetlenül követő település kezdetét jelző tábla kiindulóponttól mért távolságát</t>
  </si>
  <si>
    <t>A feladathoz tartozó programrészletben helyesen határozza meg a megadott település és a megelőzőként meghatározott település távolságát</t>
  </si>
  <si>
    <t>A feladathoz tartozó programrészletben helyesen határozza meg a megadott település és a következőként meghatározott település távolságát</t>
  </si>
  <si>
    <t>A legközelebbi település nevét helyesen határozta meg, ha az nem az első vagy az utolsó település volt</t>
  </si>
  <si>
    <t>A legközelebbi település nevét helyesen határozta meg, ha az előző és a következő település távolsága megegyezett (például a Varos010 esetén a Varos609)</t>
  </si>
  <si>
    <t>A legközelebbi település nevét helyesen határozta meg, ha az az első település volt (például a Varos301 esetén a Varos702)</t>
  </si>
  <si>
    <t>A legközelebbi település nevét helyesen határozta meg, ha az az utolsó település volt (például a Varos115 esetén a Varos214)</t>
  </si>
  <si>
    <t>A meghatározott értéket tartalmilag a mintának megfelelően jelenítette meg</t>
  </si>
  <si>
    <r>
      <t>Vizsgapont: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feladatpont 50/52 része lefelé egész számra kerekítve</t>
    </r>
  </si>
  <si>
    <t xml:space="preserve"> </t>
  </si>
  <si>
    <t/>
  </si>
  <si>
    <t xml:space="preserve">A vizsgázó által választott programozási környezet: </t>
  </si>
  <si>
    <t xml:space="preserve">A vizsgázó által választott első feladat betűjele (A vagy B): </t>
  </si>
  <si>
    <t>Kérjük, válassza ki a vizsgázó által használt programozási környezetet a C4-es cellában!</t>
  </si>
  <si>
    <t>A dokumentum címe a szövegdobozban van, 20 pontos betűméretű, félkövér betűstílusú és középre zárt igazítású</t>
  </si>
  <si>
    <r>
      <t>a.</t>
    </r>
    <r>
      <rPr>
        <sz val="7"/>
        <color theme="1"/>
        <rFont val="Times New Roman"/>
        <family val="1"/>
        <charset val="238"/>
      </rPr>
      <t>    </t>
    </r>
    <r>
      <rPr>
        <sz val="12"/>
        <color theme="1"/>
        <rFont val="Times New Roman"/>
        <family val="1"/>
        <charset val="238"/>
      </rPr>
      <t>az adatokat tartalmazó cellákat vízszintesen középre igazította;
b.   a két táblázatrészt a mintának megfelelően folytonos vonallal szegélyezte, de máshol nem alkalmazott szegélyezést;
c.   a népszerűségértékek százalék számformátumban egy tizedesjeggyel jelennek meg;
d.   a két táblázatrész fejlécénél félkövér betűstílust és az adatokat tartalmazó cellákhoz képest nagyobb betűméretet állított be;
e.   az A:O oszlopok szélessége azonos, azokban minden cella teljes tartalma sortörés nélkül megjelenik;
f.    az első három helyezett programozási nyelvet megjelenítő cellák háttérszíne rendre sárga, szürke és narancs
A felsorolt hat beállításból legalább három helyes</t>
    </r>
  </si>
  <si>
    <r>
      <t xml:space="preserve">Létezik a </t>
    </r>
    <r>
      <rPr>
        <i/>
        <sz val="11"/>
        <color theme="1"/>
        <rFont val="Courier New"/>
        <family val="3"/>
        <charset val="238"/>
      </rPr>
      <t xml:space="preserve">jelzesek </t>
    </r>
    <r>
      <rPr>
        <sz val="12"/>
        <color theme="1"/>
        <rFont val="Times New Roman"/>
        <family val="1"/>
        <charset val="238"/>
      </rPr>
      <t xml:space="preserve">dokumentum a szövegszerkesztő program saját formátumában, amely tartalmazza a </t>
    </r>
    <r>
      <rPr>
        <i/>
        <sz val="11"/>
        <color theme="1"/>
        <rFont val="Courier New"/>
        <family val="3"/>
        <charset val="238"/>
      </rPr>
      <t>dokszoveg.txt</t>
    </r>
    <r>
      <rPr>
        <sz val="12"/>
        <color theme="1"/>
        <rFont val="Times New Roman"/>
        <family val="1"/>
        <charset val="238"/>
      </rPr>
      <t xml:space="preserve"> teljes szövegét</t>
    </r>
  </si>
  <si>
    <t>A három jelzőszínt bemutató részt felsorolássá alakította, a felsorolás jele 0,5 cm-re, a szöveg pedig 1,2cm-re van a margótól</t>
  </si>
  <si>
    <t>3. Sebesség</t>
  </si>
  <si>
    <r>
      <t xml:space="preserve">Helyesen szűr a vezetéknév és az utónév azonosságára                               	   - a </t>
    </r>
    <r>
      <rPr>
        <i/>
        <sz val="12"/>
        <color theme="1"/>
        <rFont val="Times New Roman"/>
        <family val="1"/>
        <charset val="238"/>
      </rPr>
      <t>veznev</t>
    </r>
    <r>
      <rPr>
        <sz val="12"/>
        <color theme="1"/>
        <rFont val="Times New Roman"/>
        <family val="1"/>
        <charset val="238"/>
      </rPr>
      <t xml:space="preserve"> és az </t>
    </r>
    <r>
      <rPr>
        <i/>
        <sz val="12"/>
        <color theme="1"/>
        <rFont val="Times New Roman"/>
        <family val="1"/>
        <charset val="238"/>
      </rPr>
      <t>utonev</t>
    </r>
    <r>
      <rPr>
        <sz val="12"/>
        <color theme="1"/>
        <rFont val="Times New Roman"/>
        <family val="1"/>
        <charset val="238"/>
      </rPr>
      <t xml:space="preserve"> mezők szerinti csoportosítással, vagy
	 - a </t>
    </r>
    <r>
      <rPr>
        <b/>
        <i/>
        <sz val="12"/>
        <color theme="1"/>
        <rFont val="Times New Roman"/>
        <family val="1"/>
        <charset val="238"/>
      </rPr>
      <t>felhasznalo</t>
    </r>
    <r>
      <rPr>
        <sz val="12"/>
        <color theme="1"/>
        <rFont val="Times New Roman"/>
        <family val="1"/>
        <charset val="238"/>
      </rPr>
      <t xml:space="preserve"> tábla második példányát helyesen építi be, és a vezeték-, illetve utónévre a szűrési feltétele helyes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</si>
</sst>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pont&quot;"/>
    <numFmt numFmtId="165" formatCode="General&quot; pont&quot;"/>
  </numFmts>
  <fonts count="2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i/>
      <sz val="11"/>
      <color theme="1"/>
      <name val="Courier New"/>
      <family val="3"/>
      <charset val="238"/>
    </font>
    <font>
      <b/>
      <i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0"/>
      <color indexed="81"/>
      <name val="Tahoma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ourier New"/>
      <family val="3"/>
      <charset val="238"/>
    </font>
    <font>
      <b/>
      <sz val="16"/>
      <color theme="1"/>
      <name val="Times New Roman"/>
      <family val="1"/>
      <charset val="238"/>
    </font>
    <font>
      <sz val="9"/>
      <color theme="1"/>
      <name val="Courier New"/>
      <family val="3"/>
      <charset val="238"/>
    </font>
    <font>
      <sz val="12"/>
      <color indexed="81"/>
      <name val="Tahoma"/>
      <family val="2"/>
      <charset val="238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indexed="8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Protection="1">
      <protection locked="0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14" fontId="0" fillId="0" borderId="1" xfId="0" applyNumberFormat="1" applyBorder="1" applyAlignment="1" applyProtection="1">
      <alignment horizontal="right" vertical="center"/>
      <protection locked="0"/>
    </xf>
    <xf numFmtId="164" fontId="1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165" fontId="12" fillId="0" borderId="11" xfId="0" applyNumberFormat="1" applyFont="1" applyBorder="1" applyAlignment="1">
      <alignment wrapText="1"/>
    </xf>
    <xf numFmtId="165" fontId="12" fillId="0" borderId="6" xfId="0" applyNumberFormat="1" applyFont="1" applyBorder="1" applyAlignment="1">
      <alignment wrapText="1"/>
    </xf>
    <xf numFmtId="0" fontId="1" fillId="0" borderId="2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left" vertical="center"/>
    </xf>
    <xf numFmtId="165" fontId="0" fillId="0" borderId="11" xfId="0" applyNumberFormat="1" applyBorder="1" applyAlignment="1">
      <alignment wrapText="1"/>
    </xf>
    <xf numFmtId="165" fontId="0" fillId="0" borderId="8" xfId="0" applyNumberFormat="1" applyBorder="1" applyAlignment="1">
      <alignment wrapText="1"/>
    </xf>
    <xf numFmtId="165" fontId="0" fillId="0" borderId="9" xfId="0" applyNumberFormat="1" applyBorder="1" applyAlignment="1">
      <alignment wrapText="1"/>
    </xf>
    <xf numFmtId="164" fontId="5" fillId="0" borderId="6" xfId="0" applyNumberFormat="1" applyFont="1" applyBorder="1"/>
    <xf numFmtId="0" fontId="7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/>
    <xf numFmtId="0" fontId="15" fillId="0" borderId="7" xfId="0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 indent="3"/>
    </xf>
    <xf numFmtId="0" fontId="1" fillId="0" borderId="0" xfId="0" applyFont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wrapText="1"/>
    </xf>
    <xf numFmtId="0" fontId="7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horizontal="right" vertical="center" wrapText="1"/>
    </xf>
    <xf numFmtId="0" fontId="10" fillId="0" borderId="6" xfId="0" quotePrefix="1" applyFont="1" applyBorder="1" applyAlignment="1" applyProtection="1">
      <alignment horizontal="center" vertical="center"/>
      <protection locked="0"/>
    </xf>
    <xf numFmtId="0" fontId="0" fillId="0" borderId="0" xfId="0" quotePrefix="1" applyAlignment="1" applyProtection="1">
      <alignment horizontal="center" vertical="center"/>
      <protection locked="0"/>
    </xf>
    <xf numFmtId="165" fontId="0" fillId="0" borderId="9" xfId="0" applyNumberFormat="1" applyBorder="1" applyAlignment="1">
      <alignment horizontal="right" vertical="center" wrapText="1"/>
    </xf>
    <xf numFmtId="165" fontId="0" fillId="0" borderId="10" xfId="0" applyNumberFormat="1" applyBorder="1" applyAlignment="1">
      <alignment horizontal="righ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692758" cy="43815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26264FA-6346-4F71-984B-6FBD9D7D04D7}"/>
            </a:ext>
          </a:extLst>
        </xdr:cNvPr>
        <xdr:cNvSpPr txBox="1"/>
      </xdr:nvSpPr>
      <xdr:spPr>
        <a:xfrm>
          <a:off x="257175" y="0"/>
          <a:ext cx="2692758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36000" tIns="0" rIns="36000" bIns="0" rtlCol="0" anchor="ctr" anchorCtr="0">
          <a:noAutofit/>
        </a:bodyPr>
        <a:lstStyle/>
        <a:p>
          <a:pPr algn="l"/>
          <a:r>
            <a:rPr lang="hu-HU" sz="1100"/>
            <a:t>Digitális</a:t>
          </a:r>
          <a:r>
            <a:rPr lang="hu-HU" sz="1100" baseline="0"/>
            <a:t> kultúra</a:t>
          </a:r>
          <a:r>
            <a:rPr lang="hu-HU" sz="1100"/>
            <a:t>- emelt</a:t>
          </a:r>
          <a:r>
            <a:rPr lang="hu-HU" sz="1100" baseline="0"/>
            <a:t> szint</a:t>
          </a:r>
          <a:endParaRPr lang="hu-HU" sz="1100"/>
        </a:p>
        <a:p>
          <a:pPr algn="l"/>
          <a:r>
            <a:rPr lang="hu-HU" sz="1100"/>
            <a:t>Javítási-értékelési útmutató / értékelőlap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/>
  </sheetViews>
  <sheetFormatPr defaultRowHeight="15" x14ac:dyDescent="0.25"/>
  <cols>
    <col min="1" max="1" width="78.42578125" customWidth="1"/>
    <col min="2" max="2" width="11.85546875" customWidth="1"/>
  </cols>
  <sheetData>
    <row r="1" spans="1:1" ht="43.5" customHeight="1" x14ac:dyDescent="0.25">
      <c r="A1" s="2" t="s">
        <v>0</v>
      </c>
    </row>
    <row r="2" spans="1:1" ht="15.75" x14ac:dyDescent="0.25">
      <c r="A2" s="3"/>
    </row>
    <row r="3" spans="1:1" ht="46.5" customHeight="1" x14ac:dyDescent="0.25">
      <c r="A3" s="3" t="s">
        <v>1</v>
      </c>
    </row>
    <row r="4" spans="1:1" ht="37.9" customHeight="1" x14ac:dyDescent="0.25">
      <c r="A4" s="3" t="s">
        <v>8</v>
      </c>
    </row>
    <row r="5" spans="1:1" ht="92.45" customHeight="1" x14ac:dyDescent="0.25">
      <c r="A5" s="3" t="s">
        <v>9</v>
      </c>
    </row>
    <row r="6" spans="1:1" ht="40.15" customHeight="1" x14ac:dyDescent="0.25">
      <c r="A6" s="4" t="s">
        <v>210</v>
      </c>
    </row>
    <row r="7" spans="1:1" ht="60.4" customHeight="1" x14ac:dyDescent="0.25">
      <c r="A7" s="4" t="s">
        <v>2</v>
      </c>
    </row>
    <row r="8" spans="1:1" ht="76.5" customHeight="1" x14ac:dyDescent="0.25">
      <c r="A8" s="3" t="s">
        <v>3</v>
      </c>
    </row>
    <row r="9" spans="1:1" ht="37.9" customHeight="1" x14ac:dyDescent="0.25">
      <c r="A9" s="1" t="s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222"/>
  <sheetViews>
    <sheetView zoomScale="123" zoomScaleNormal="123" zoomScaleSheetLayoutView="130" workbookViewId="0"/>
  </sheetViews>
  <sheetFormatPr defaultColWidth="9.28515625" defaultRowHeight="15" x14ac:dyDescent="0.25"/>
  <cols>
    <col min="1" max="1" width="3.7109375" customWidth="1"/>
    <col min="2" max="2" width="69.42578125" customWidth="1"/>
    <col min="3" max="4" width="10.7109375" customWidth="1"/>
    <col min="5" max="5" width="25.7109375" style="5" customWidth="1"/>
  </cols>
  <sheetData>
    <row r="1" spans="1:4" ht="33.75" customHeight="1" x14ac:dyDescent="0.25">
      <c r="A1" s="25"/>
      <c r="B1" s="26"/>
      <c r="C1" s="27"/>
      <c r="D1" s="8" t="s">
        <v>11</v>
      </c>
    </row>
    <row r="2" spans="1:4" ht="3.75" customHeight="1" thickBot="1" x14ac:dyDescent="0.3"/>
    <row r="3" spans="1:4" ht="21" customHeight="1" thickBot="1" x14ac:dyDescent="0.3">
      <c r="A3" s="25"/>
      <c r="B3" s="28" t="s">
        <v>209</v>
      </c>
      <c r="C3" s="38" t="s">
        <v>206</v>
      </c>
    </row>
    <row r="4" spans="1:4" ht="21" customHeight="1" x14ac:dyDescent="0.25">
      <c r="A4" s="25"/>
      <c r="B4" s="28" t="s">
        <v>208</v>
      </c>
      <c r="C4" s="39" t="s">
        <v>207</v>
      </c>
    </row>
    <row r="5" spans="1:4" ht="21" thickBot="1" x14ac:dyDescent="0.3">
      <c r="B5" s="29" t="s">
        <v>15</v>
      </c>
    </row>
    <row r="6" spans="1:4" ht="17.25" thickBot="1" x14ac:dyDescent="0.3">
      <c r="B6" s="6" t="s">
        <v>16</v>
      </c>
      <c r="C6" s="7"/>
      <c r="D6" s="12"/>
    </row>
    <row r="7" spans="1:4" ht="17.25" thickBot="1" x14ac:dyDescent="0.3">
      <c r="A7" s="5">
        <v>0</v>
      </c>
      <c r="B7" s="1" t="s">
        <v>17</v>
      </c>
      <c r="C7" s="9">
        <v>1</v>
      </c>
      <c r="D7" s="18">
        <f t="shared" ref="D7:D19" si="0">C7*A7</f>
        <v>0</v>
      </c>
    </row>
    <row r="8" spans="1:4" ht="16.5" thickBot="1" x14ac:dyDescent="0.3">
      <c r="A8" s="5">
        <v>0</v>
      </c>
      <c r="B8" s="1" t="s">
        <v>18</v>
      </c>
      <c r="C8" s="9">
        <v>1</v>
      </c>
      <c r="D8" s="18">
        <f t="shared" si="0"/>
        <v>0</v>
      </c>
    </row>
    <row r="9" spans="1:4" ht="32.25" thickBot="1" x14ac:dyDescent="0.3">
      <c r="A9" s="5">
        <v>0</v>
      </c>
      <c r="B9" s="1" t="s">
        <v>19</v>
      </c>
      <c r="C9" s="9">
        <v>1</v>
      </c>
      <c r="D9" s="18">
        <f t="shared" si="0"/>
        <v>0</v>
      </c>
    </row>
    <row r="10" spans="1:4" ht="32.25" thickBot="1" x14ac:dyDescent="0.3">
      <c r="A10" s="5">
        <v>0</v>
      </c>
      <c r="B10" s="1" t="s">
        <v>20</v>
      </c>
      <c r="C10" s="9">
        <v>1</v>
      </c>
      <c r="D10" s="18">
        <f t="shared" si="0"/>
        <v>0</v>
      </c>
    </row>
    <row r="11" spans="1:4" ht="16.5" thickBot="1" x14ac:dyDescent="0.3">
      <c r="A11" s="5">
        <v>0</v>
      </c>
      <c r="B11" s="1" t="s">
        <v>21</v>
      </c>
      <c r="C11" s="9">
        <v>1</v>
      </c>
      <c r="D11" s="18">
        <f t="shared" si="0"/>
        <v>0</v>
      </c>
    </row>
    <row r="12" spans="1:4" ht="16.5" thickBot="1" x14ac:dyDescent="0.3">
      <c r="A12" s="5">
        <v>0</v>
      </c>
      <c r="B12" s="1" t="s">
        <v>22</v>
      </c>
      <c r="C12" s="9">
        <v>1</v>
      </c>
      <c r="D12" s="18">
        <f t="shared" si="0"/>
        <v>0</v>
      </c>
    </row>
    <row r="13" spans="1:4" ht="32.25" thickBot="1" x14ac:dyDescent="0.3">
      <c r="A13" s="5">
        <v>0</v>
      </c>
      <c r="B13" s="1" t="s">
        <v>23</v>
      </c>
      <c r="C13" s="9">
        <v>1</v>
      </c>
      <c r="D13" s="18">
        <f t="shared" si="0"/>
        <v>0</v>
      </c>
    </row>
    <row r="14" spans="1:4" ht="16.5" thickBot="1" x14ac:dyDescent="0.3">
      <c r="A14" s="5">
        <v>0</v>
      </c>
      <c r="B14" s="1" t="s">
        <v>24</v>
      </c>
      <c r="C14" s="9">
        <v>1</v>
      </c>
      <c r="D14" s="18">
        <f t="shared" si="0"/>
        <v>0</v>
      </c>
    </row>
    <row r="15" spans="1:4" ht="16.5" thickBot="1" x14ac:dyDescent="0.3">
      <c r="A15" s="5">
        <v>0</v>
      </c>
      <c r="B15" s="1" t="s">
        <v>25</v>
      </c>
      <c r="C15" s="9">
        <v>1</v>
      </c>
      <c r="D15" s="18">
        <f t="shared" si="0"/>
        <v>0</v>
      </c>
    </row>
    <row r="16" spans="1:4" ht="16.5" thickBot="1" x14ac:dyDescent="0.3">
      <c r="A16" s="5">
        <v>0</v>
      </c>
      <c r="B16" s="1" t="s">
        <v>26</v>
      </c>
      <c r="C16" s="9">
        <v>1</v>
      </c>
      <c r="D16" s="18">
        <f t="shared" si="0"/>
        <v>0</v>
      </c>
    </row>
    <row r="17" spans="1:4" ht="16.5" thickBot="1" x14ac:dyDescent="0.3">
      <c r="A17" s="5">
        <v>0</v>
      </c>
      <c r="B17" s="1" t="s">
        <v>27</v>
      </c>
      <c r="C17" s="9">
        <v>1</v>
      </c>
      <c r="D17" s="18">
        <f t="shared" si="0"/>
        <v>0</v>
      </c>
    </row>
    <row r="18" spans="1:4" ht="16.5" thickBot="1" x14ac:dyDescent="0.3">
      <c r="A18" s="5">
        <v>0</v>
      </c>
      <c r="B18" s="1" t="s">
        <v>28</v>
      </c>
      <c r="C18" s="9">
        <v>1</v>
      </c>
      <c r="D18" s="18">
        <f t="shared" si="0"/>
        <v>0</v>
      </c>
    </row>
    <row r="19" spans="1:4" ht="17.25" thickBot="1" x14ac:dyDescent="0.3">
      <c r="A19" s="5">
        <v>0</v>
      </c>
      <c r="B19" s="1" t="s">
        <v>29</v>
      </c>
      <c r="C19" s="9">
        <v>1</v>
      </c>
      <c r="D19" s="18">
        <f t="shared" si="0"/>
        <v>0</v>
      </c>
    </row>
    <row r="20" spans="1:4" ht="17.25" thickBot="1" x14ac:dyDescent="0.3">
      <c r="B20" s="6" t="s">
        <v>30</v>
      </c>
      <c r="C20" s="7"/>
    </row>
    <row r="21" spans="1:4" ht="17.25" thickBot="1" x14ac:dyDescent="0.3">
      <c r="A21" s="5">
        <v>0</v>
      </c>
      <c r="B21" s="1" t="s">
        <v>31</v>
      </c>
      <c r="C21" s="9">
        <v>1</v>
      </c>
      <c r="D21" s="18">
        <f t="shared" ref="D21:D31" si="1">C21*A21</f>
        <v>0</v>
      </c>
    </row>
    <row r="22" spans="1:4" ht="16.5" thickBot="1" x14ac:dyDescent="0.3">
      <c r="A22" s="5">
        <v>0</v>
      </c>
      <c r="B22" s="1" t="s">
        <v>18</v>
      </c>
      <c r="C22" s="9">
        <v>1</v>
      </c>
      <c r="D22" s="18">
        <f t="shared" si="1"/>
        <v>0</v>
      </c>
    </row>
    <row r="23" spans="1:4" ht="32.25" thickBot="1" x14ac:dyDescent="0.3">
      <c r="A23" s="5">
        <v>0</v>
      </c>
      <c r="B23" s="1" t="s">
        <v>32</v>
      </c>
      <c r="C23" s="9">
        <v>1</v>
      </c>
      <c r="D23" s="18">
        <f t="shared" si="1"/>
        <v>0</v>
      </c>
    </row>
    <row r="24" spans="1:4" ht="32.25" thickBot="1" x14ac:dyDescent="0.3">
      <c r="A24" s="5">
        <v>0</v>
      </c>
      <c r="B24" s="1" t="s">
        <v>33</v>
      </c>
      <c r="C24" s="9">
        <v>1</v>
      </c>
      <c r="D24" s="18">
        <f t="shared" si="1"/>
        <v>0</v>
      </c>
    </row>
    <row r="25" spans="1:4" ht="16.5" thickBot="1" x14ac:dyDescent="0.3">
      <c r="A25" s="5">
        <v>0</v>
      </c>
      <c r="B25" s="1" t="s">
        <v>34</v>
      </c>
      <c r="C25" s="9">
        <v>1</v>
      </c>
      <c r="D25" s="18">
        <f t="shared" si="1"/>
        <v>0</v>
      </c>
    </row>
    <row r="26" spans="1:4" ht="32.25" thickBot="1" x14ac:dyDescent="0.3">
      <c r="A26" s="5">
        <v>0</v>
      </c>
      <c r="B26" s="1" t="s">
        <v>35</v>
      </c>
      <c r="C26" s="9">
        <v>1</v>
      </c>
      <c r="D26" s="18">
        <f t="shared" si="1"/>
        <v>0</v>
      </c>
    </row>
    <row r="27" spans="1:4" ht="16.5" thickBot="1" x14ac:dyDescent="0.3">
      <c r="A27" s="5">
        <v>0</v>
      </c>
      <c r="B27" s="1" t="s">
        <v>36</v>
      </c>
      <c r="C27" s="9">
        <v>1</v>
      </c>
      <c r="D27" s="18">
        <f t="shared" si="1"/>
        <v>0</v>
      </c>
    </row>
    <row r="28" spans="1:4" ht="16.5" thickBot="1" x14ac:dyDescent="0.3">
      <c r="A28" s="5">
        <v>0</v>
      </c>
      <c r="B28" s="1" t="s">
        <v>37</v>
      </c>
      <c r="C28" s="9">
        <v>1</v>
      </c>
      <c r="D28" s="18">
        <f t="shared" si="1"/>
        <v>0</v>
      </c>
    </row>
    <row r="29" spans="1:4" ht="16.5" thickBot="1" x14ac:dyDescent="0.3">
      <c r="A29" s="5">
        <v>0</v>
      </c>
      <c r="B29" s="1" t="s">
        <v>38</v>
      </c>
      <c r="C29" s="9">
        <v>1</v>
      </c>
      <c r="D29" s="18">
        <f t="shared" si="1"/>
        <v>0</v>
      </c>
    </row>
    <row r="30" spans="1:4" ht="16.5" thickBot="1" x14ac:dyDescent="0.3">
      <c r="A30" s="5">
        <v>0</v>
      </c>
      <c r="B30" s="1" t="s">
        <v>39</v>
      </c>
      <c r="C30" s="9">
        <v>1</v>
      </c>
      <c r="D30" s="18">
        <f t="shared" si="1"/>
        <v>0</v>
      </c>
    </row>
    <row r="31" spans="1:4" ht="17.25" thickBot="1" x14ac:dyDescent="0.3">
      <c r="A31" s="5">
        <v>0</v>
      </c>
      <c r="B31" s="1" t="s">
        <v>40</v>
      </c>
      <c r="C31" s="9">
        <v>1</v>
      </c>
      <c r="D31" s="18">
        <f t="shared" si="1"/>
        <v>0</v>
      </c>
    </row>
    <row r="32" spans="1:4" ht="17.25" thickBot="1" x14ac:dyDescent="0.3">
      <c r="B32" s="6" t="s">
        <v>41</v>
      </c>
      <c r="C32" s="7"/>
    </row>
    <row r="33" spans="1:4" ht="33.75" thickBot="1" x14ac:dyDescent="0.3">
      <c r="A33" s="5">
        <v>0</v>
      </c>
      <c r="B33" s="1" t="s">
        <v>213</v>
      </c>
      <c r="C33" s="9">
        <v>1</v>
      </c>
      <c r="D33" s="18">
        <f>C33*A33</f>
        <v>0</v>
      </c>
    </row>
    <row r="34" spans="1:4" ht="16.5" thickBot="1" x14ac:dyDescent="0.3">
      <c r="B34" s="6" t="s">
        <v>42</v>
      </c>
      <c r="C34" s="7"/>
    </row>
    <row r="35" spans="1:4" ht="16.5" thickBot="1" x14ac:dyDescent="0.3">
      <c r="A35" s="5">
        <v>0</v>
      </c>
      <c r="B35" s="1" t="s">
        <v>43</v>
      </c>
      <c r="C35" s="9">
        <v>1</v>
      </c>
      <c r="D35" s="18">
        <f>C35*A35</f>
        <v>0</v>
      </c>
    </row>
    <row r="36" spans="1:4" ht="33.6" customHeight="1" thickBot="1" x14ac:dyDescent="0.3">
      <c r="A36" s="5">
        <v>0</v>
      </c>
      <c r="B36" s="1" t="s">
        <v>44</v>
      </c>
      <c r="C36" s="9">
        <v>1</v>
      </c>
      <c r="D36" s="18">
        <f>C36*A36</f>
        <v>0</v>
      </c>
    </row>
    <row r="37" spans="1:4" ht="16.5" thickBot="1" x14ac:dyDescent="0.3">
      <c r="A37" s="5">
        <v>0</v>
      </c>
      <c r="B37" s="1" t="s">
        <v>45</v>
      </c>
      <c r="C37" s="9">
        <v>1</v>
      </c>
      <c r="D37" s="18">
        <f>C37*A37</f>
        <v>0</v>
      </c>
    </row>
    <row r="38" spans="1:4" ht="16.5" thickBot="1" x14ac:dyDescent="0.3">
      <c r="A38" s="5">
        <v>0</v>
      </c>
      <c r="B38" s="1" t="s">
        <v>46</v>
      </c>
      <c r="C38" s="9">
        <v>1</v>
      </c>
      <c r="D38" s="18">
        <f>C38*A38</f>
        <v>0</v>
      </c>
    </row>
    <row r="39" spans="1:4" ht="16.5" thickBot="1" x14ac:dyDescent="0.3">
      <c r="A39" s="5">
        <v>0</v>
      </c>
      <c r="B39" s="1" t="s">
        <v>47</v>
      </c>
      <c r="C39" s="9">
        <v>1</v>
      </c>
      <c r="D39" s="18">
        <f>C39*A39</f>
        <v>0</v>
      </c>
    </row>
    <row r="40" spans="1:4" ht="16.5" thickBot="1" x14ac:dyDescent="0.3">
      <c r="B40" s="6" t="s">
        <v>48</v>
      </c>
      <c r="C40" s="7"/>
    </row>
    <row r="41" spans="1:4" ht="33" thickBot="1" x14ac:dyDescent="0.3">
      <c r="A41" s="5">
        <v>0</v>
      </c>
      <c r="B41" s="1" t="s">
        <v>49</v>
      </c>
      <c r="C41" s="9">
        <v>1</v>
      </c>
      <c r="D41" s="18">
        <f>C41*A41</f>
        <v>0</v>
      </c>
    </row>
    <row r="42" spans="1:4" ht="32.25" thickBot="1" x14ac:dyDescent="0.3">
      <c r="A42" s="5">
        <v>0</v>
      </c>
      <c r="B42" s="1" t="s">
        <v>50</v>
      </c>
      <c r="C42" s="9">
        <v>1</v>
      </c>
      <c r="D42" s="18">
        <f>C42*A42</f>
        <v>0</v>
      </c>
    </row>
    <row r="43" spans="1:4" ht="32.25" thickBot="1" x14ac:dyDescent="0.3">
      <c r="A43" s="5">
        <v>0</v>
      </c>
      <c r="B43" s="1" t="s">
        <v>211</v>
      </c>
      <c r="C43" s="9">
        <v>1</v>
      </c>
      <c r="D43" s="18">
        <f>C43*A43</f>
        <v>0</v>
      </c>
    </row>
    <row r="44" spans="1:4" ht="16.5" thickBot="1" x14ac:dyDescent="0.3">
      <c r="A44" s="5">
        <v>0</v>
      </c>
      <c r="B44" s="1" t="s">
        <v>51</v>
      </c>
      <c r="C44" s="9">
        <v>1</v>
      </c>
      <c r="D44" s="18">
        <f>C44*A44</f>
        <v>0</v>
      </c>
    </row>
    <row r="45" spans="1:4" ht="16.5" thickBot="1" x14ac:dyDescent="0.3">
      <c r="B45" s="6" t="s">
        <v>52</v>
      </c>
      <c r="C45" s="7"/>
    </row>
    <row r="46" spans="1:4" ht="16.5" thickBot="1" x14ac:dyDescent="0.3">
      <c r="A46" s="5">
        <v>0</v>
      </c>
      <c r="B46" s="1" t="s">
        <v>53</v>
      </c>
      <c r="C46" s="9">
        <v>1</v>
      </c>
      <c r="D46" s="18">
        <f>C46*A46</f>
        <v>0</v>
      </c>
    </row>
    <row r="47" spans="1:4" ht="32.25" thickBot="1" x14ac:dyDescent="0.3">
      <c r="A47" s="5">
        <v>0</v>
      </c>
      <c r="B47" s="1" t="s">
        <v>75</v>
      </c>
      <c r="C47" s="9">
        <v>1</v>
      </c>
      <c r="D47" s="18">
        <f>C47*A47</f>
        <v>0</v>
      </c>
    </row>
    <row r="48" spans="1:4" ht="32.25" thickBot="1" x14ac:dyDescent="0.3">
      <c r="A48" s="5">
        <v>0</v>
      </c>
      <c r="B48" s="1" t="s">
        <v>214</v>
      </c>
      <c r="C48" s="9">
        <v>1</v>
      </c>
      <c r="D48" s="18">
        <f>C48*A48</f>
        <v>0</v>
      </c>
    </row>
    <row r="49" spans="1:5" ht="16.5" thickBot="1" x14ac:dyDescent="0.3">
      <c r="A49" s="5">
        <v>0</v>
      </c>
      <c r="B49" s="1" t="s">
        <v>54</v>
      </c>
      <c r="C49" s="9">
        <v>1</v>
      </c>
      <c r="D49" s="18">
        <f>C49*A49</f>
        <v>0</v>
      </c>
    </row>
    <row r="50" spans="1:5" ht="16.5" thickBot="1" x14ac:dyDescent="0.3">
      <c r="A50" s="5">
        <v>0</v>
      </c>
      <c r="B50" s="1" t="s">
        <v>55</v>
      </c>
      <c r="C50" s="9">
        <v>1</v>
      </c>
      <c r="D50" s="18">
        <f>C50*A50</f>
        <v>0</v>
      </c>
    </row>
    <row r="51" spans="1:5" ht="16.5" thickBot="1" x14ac:dyDescent="0.3">
      <c r="B51" s="6" t="s">
        <v>56</v>
      </c>
      <c r="C51" s="7"/>
    </row>
    <row r="52" spans="1:5" ht="16.5" thickBot="1" x14ac:dyDescent="0.3">
      <c r="A52" s="5">
        <v>0</v>
      </c>
      <c r="B52" s="1" t="s">
        <v>57</v>
      </c>
      <c r="C52" s="9">
        <v>1</v>
      </c>
      <c r="D52" s="18">
        <f>C52*A52</f>
        <v>0</v>
      </c>
    </row>
    <row r="53" spans="1:5" ht="16.5" thickBot="1" x14ac:dyDescent="0.3">
      <c r="A53" s="5">
        <v>0</v>
      </c>
      <c r="B53" s="1" t="s">
        <v>58</v>
      </c>
      <c r="C53" s="9">
        <v>1</v>
      </c>
      <c r="D53" s="18">
        <f>C53*A53</f>
        <v>0</v>
      </c>
    </row>
    <row r="54" spans="1:5" ht="32.25" thickBot="1" x14ac:dyDescent="0.3">
      <c r="A54" s="5">
        <v>0</v>
      </c>
      <c r="B54" s="1" t="s">
        <v>59</v>
      </c>
      <c r="C54" s="9">
        <v>1</v>
      </c>
      <c r="D54" s="18">
        <f>C54*A54</f>
        <v>0</v>
      </c>
      <c r="E54" s="24"/>
    </row>
    <row r="55" spans="1:5" ht="32.25" thickBot="1" x14ac:dyDescent="0.3">
      <c r="A55" s="5">
        <v>0</v>
      </c>
      <c r="B55" s="1" t="s">
        <v>60</v>
      </c>
      <c r="C55" s="9">
        <v>1</v>
      </c>
      <c r="D55" s="18">
        <f>C55*A55</f>
        <v>0</v>
      </c>
    </row>
    <row r="56" spans="1:5" ht="28.15" customHeight="1" thickBot="1" x14ac:dyDescent="0.3">
      <c r="A56" s="5">
        <v>0</v>
      </c>
      <c r="B56" s="1" t="s">
        <v>61</v>
      </c>
      <c r="C56" s="9">
        <v>1</v>
      </c>
      <c r="D56" s="18">
        <f>C56*A56</f>
        <v>0</v>
      </c>
    </row>
    <row r="57" spans="1:5" ht="16.5" thickBot="1" x14ac:dyDescent="0.3">
      <c r="B57" s="6" t="s">
        <v>62</v>
      </c>
      <c r="C57" s="7"/>
    </row>
    <row r="58" spans="1:5" ht="48" thickBot="1" x14ac:dyDescent="0.3">
      <c r="A58" s="5">
        <v>0</v>
      </c>
      <c r="B58" s="30" t="s">
        <v>73</v>
      </c>
      <c r="C58" s="9">
        <v>1</v>
      </c>
      <c r="D58" s="18">
        <f t="shared" ref="D58:D68" si="2">C58*A58</f>
        <v>0</v>
      </c>
    </row>
    <row r="59" spans="1:5" ht="16.5" thickBot="1" x14ac:dyDescent="0.3">
      <c r="A59" s="5">
        <v>0</v>
      </c>
      <c r="B59" s="30" t="s">
        <v>63</v>
      </c>
      <c r="C59" s="9">
        <v>1</v>
      </c>
      <c r="D59" s="18">
        <f t="shared" si="2"/>
        <v>0</v>
      </c>
    </row>
    <row r="60" spans="1:5" ht="16.5" thickBot="1" x14ac:dyDescent="0.3">
      <c r="A60" s="5">
        <v>0</v>
      </c>
      <c r="B60" s="30" t="s">
        <v>64</v>
      </c>
      <c r="C60" s="9">
        <v>1</v>
      </c>
      <c r="D60" s="18">
        <f t="shared" si="2"/>
        <v>0</v>
      </c>
    </row>
    <row r="61" spans="1:5" ht="16.5" thickBot="1" x14ac:dyDescent="0.3">
      <c r="A61" s="5">
        <v>0</v>
      </c>
      <c r="B61" s="30" t="s">
        <v>65</v>
      </c>
      <c r="C61" s="9">
        <v>1</v>
      </c>
      <c r="D61" s="18">
        <f t="shared" si="2"/>
        <v>0</v>
      </c>
    </row>
    <row r="62" spans="1:5" ht="16.5" thickBot="1" x14ac:dyDescent="0.3">
      <c r="A62" s="5">
        <v>0</v>
      </c>
      <c r="B62" s="30" t="s">
        <v>66</v>
      </c>
      <c r="C62" s="9">
        <v>1</v>
      </c>
      <c r="D62" s="18">
        <f t="shared" si="2"/>
        <v>0</v>
      </c>
    </row>
    <row r="63" spans="1:5" ht="16.5" thickBot="1" x14ac:dyDescent="0.3">
      <c r="A63" s="5">
        <v>0</v>
      </c>
      <c r="B63" s="30" t="s">
        <v>67</v>
      </c>
      <c r="C63" s="9">
        <v>1</v>
      </c>
      <c r="D63" s="18">
        <f t="shared" si="2"/>
        <v>0</v>
      </c>
    </row>
    <row r="64" spans="1:5" ht="32.25" thickBot="1" x14ac:dyDescent="0.3">
      <c r="A64" s="5">
        <v>0</v>
      </c>
      <c r="B64" s="30" t="s">
        <v>72</v>
      </c>
      <c r="C64" s="9">
        <v>1</v>
      </c>
      <c r="D64" s="18">
        <f t="shared" si="2"/>
        <v>0</v>
      </c>
    </row>
    <row r="65" spans="1:4" ht="32.25" thickBot="1" x14ac:dyDescent="0.3">
      <c r="A65" s="5">
        <v>0</v>
      </c>
      <c r="B65" s="30" t="s">
        <v>68</v>
      </c>
      <c r="C65" s="9">
        <v>1</v>
      </c>
      <c r="D65" s="18">
        <f t="shared" si="2"/>
        <v>0</v>
      </c>
    </row>
    <row r="66" spans="1:4" ht="16.5" thickBot="1" x14ac:dyDescent="0.3">
      <c r="A66" s="5">
        <v>0</v>
      </c>
      <c r="B66" s="30" t="s">
        <v>69</v>
      </c>
      <c r="C66" s="9">
        <v>1</v>
      </c>
      <c r="D66" s="18">
        <f t="shared" si="2"/>
        <v>0</v>
      </c>
    </row>
    <row r="67" spans="1:4" ht="16.5" thickBot="1" x14ac:dyDescent="0.3">
      <c r="A67" s="5">
        <v>0</v>
      </c>
      <c r="B67" s="1" t="s">
        <v>70</v>
      </c>
      <c r="C67" s="9">
        <v>1</v>
      </c>
      <c r="D67" s="18">
        <f t="shared" si="2"/>
        <v>0</v>
      </c>
    </row>
    <row r="68" spans="1:4" ht="16.5" thickBot="1" x14ac:dyDescent="0.3">
      <c r="A68" s="5">
        <v>0</v>
      </c>
      <c r="B68" s="1" t="s">
        <v>71</v>
      </c>
      <c r="C68" s="9">
        <v>1</v>
      </c>
      <c r="D68" s="18">
        <f t="shared" si="2"/>
        <v>0</v>
      </c>
    </row>
    <row r="69" spans="1:4" ht="16.5" thickBot="1" x14ac:dyDescent="0.3">
      <c r="B69" s="19" t="s">
        <v>7</v>
      </c>
      <c r="C69" s="21">
        <f>SUM(C7:C68)</f>
        <v>55</v>
      </c>
      <c r="D69" s="18">
        <f>SUM(D7:D68)</f>
        <v>0</v>
      </c>
    </row>
    <row r="70" spans="1:4" ht="16.5" thickBot="1" x14ac:dyDescent="0.3">
      <c r="B70" s="20" t="s">
        <v>74</v>
      </c>
      <c r="C70" s="21">
        <f>35/C69*C69</f>
        <v>35</v>
      </c>
      <c r="D70" s="18">
        <f>ROUNDDOWN(D69*35/C69,0)</f>
        <v>0</v>
      </c>
    </row>
    <row r="72" spans="1:4" ht="21" thickBot="1" x14ac:dyDescent="0.3">
      <c r="B72" s="29" t="s">
        <v>76</v>
      </c>
    </row>
    <row r="73" spans="1:4" ht="16.5" thickBot="1" x14ac:dyDescent="0.3">
      <c r="B73" s="6" t="s">
        <v>77</v>
      </c>
      <c r="C73" s="7"/>
    </row>
    <row r="74" spans="1:4" ht="49.5" thickBot="1" x14ac:dyDescent="0.3">
      <c r="A74" s="5">
        <v>0</v>
      </c>
      <c r="B74" s="1" t="s">
        <v>78</v>
      </c>
      <c r="C74" s="9">
        <v>1</v>
      </c>
      <c r="D74" s="18">
        <f>C74*A74</f>
        <v>0</v>
      </c>
    </row>
    <row r="75" spans="1:4" ht="16.5" thickBot="1" x14ac:dyDescent="0.3">
      <c r="B75" s="6" t="s">
        <v>79</v>
      </c>
      <c r="C75" s="7"/>
    </row>
    <row r="76" spans="1:4" ht="32.25" thickBot="1" x14ac:dyDescent="0.3">
      <c r="A76" s="5">
        <v>0</v>
      </c>
      <c r="B76" s="1" t="s">
        <v>80</v>
      </c>
      <c r="C76" s="9">
        <v>1</v>
      </c>
      <c r="D76" s="18">
        <f t="shared" ref="D76:D86" si="3">C76*A76</f>
        <v>0</v>
      </c>
    </row>
    <row r="77" spans="1:4" ht="32.25" thickBot="1" x14ac:dyDescent="0.3">
      <c r="A77" s="5">
        <v>0</v>
      </c>
      <c r="B77" s="1" t="s">
        <v>81</v>
      </c>
      <c r="C77" s="9">
        <v>1</v>
      </c>
      <c r="D77" s="18">
        <f t="shared" si="3"/>
        <v>0</v>
      </c>
    </row>
    <row r="78" spans="1:4" ht="32.25" thickBot="1" x14ac:dyDescent="0.3">
      <c r="A78" s="5">
        <v>0</v>
      </c>
      <c r="B78" s="1" t="s">
        <v>82</v>
      </c>
      <c r="C78" s="9">
        <v>1</v>
      </c>
      <c r="D78" s="18">
        <f t="shared" si="3"/>
        <v>0</v>
      </c>
    </row>
    <row r="79" spans="1:4" ht="32.25" thickBot="1" x14ac:dyDescent="0.3">
      <c r="A79" s="5">
        <v>0</v>
      </c>
      <c r="B79" s="1" t="s">
        <v>83</v>
      </c>
      <c r="C79" s="9">
        <v>1</v>
      </c>
      <c r="D79" s="18">
        <f t="shared" si="3"/>
        <v>0</v>
      </c>
    </row>
    <row r="80" spans="1:4" ht="32.25" thickBot="1" x14ac:dyDescent="0.3">
      <c r="A80" s="5">
        <v>0</v>
      </c>
      <c r="B80" s="1" t="s">
        <v>84</v>
      </c>
      <c r="C80" s="9">
        <v>1</v>
      </c>
      <c r="D80" s="18">
        <f t="shared" si="3"/>
        <v>0</v>
      </c>
    </row>
    <row r="81" spans="1:4" ht="32.25" thickBot="1" x14ac:dyDescent="0.3">
      <c r="A81" s="5">
        <v>0</v>
      </c>
      <c r="B81" s="1" t="s">
        <v>85</v>
      </c>
      <c r="C81" s="9">
        <v>1</v>
      </c>
      <c r="D81" s="18">
        <f t="shared" si="3"/>
        <v>0</v>
      </c>
    </row>
    <row r="82" spans="1:4" ht="32.25" thickBot="1" x14ac:dyDescent="0.3">
      <c r="A82" s="5">
        <v>0</v>
      </c>
      <c r="B82" s="1" t="s">
        <v>86</v>
      </c>
      <c r="C82" s="9">
        <v>1</v>
      </c>
      <c r="D82" s="18">
        <f t="shared" si="3"/>
        <v>0</v>
      </c>
    </row>
    <row r="83" spans="1:4" ht="32.25" thickBot="1" x14ac:dyDescent="0.3">
      <c r="A83" s="5">
        <v>0</v>
      </c>
      <c r="B83" s="1" t="s">
        <v>87</v>
      </c>
      <c r="C83" s="9">
        <v>1</v>
      </c>
      <c r="D83" s="18">
        <f t="shared" si="3"/>
        <v>0</v>
      </c>
    </row>
    <row r="84" spans="1:4" ht="32.25" thickBot="1" x14ac:dyDescent="0.3">
      <c r="A84" s="5">
        <v>0</v>
      </c>
      <c r="B84" s="1" t="s">
        <v>88</v>
      </c>
      <c r="C84" s="9">
        <v>1</v>
      </c>
      <c r="D84" s="18">
        <f t="shared" si="3"/>
        <v>0</v>
      </c>
    </row>
    <row r="85" spans="1:4" ht="32.25" thickBot="1" x14ac:dyDescent="0.3">
      <c r="A85" s="5">
        <v>0</v>
      </c>
      <c r="B85" s="1" t="s">
        <v>89</v>
      </c>
      <c r="C85" s="9">
        <v>1</v>
      </c>
      <c r="D85" s="18">
        <f t="shared" si="3"/>
        <v>0</v>
      </c>
    </row>
    <row r="86" spans="1:4" ht="48" thickBot="1" x14ac:dyDescent="0.3">
      <c r="A86" s="5">
        <v>0</v>
      </c>
      <c r="B86" s="1" t="s">
        <v>90</v>
      </c>
      <c r="C86" s="9">
        <v>1</v>
      </c>
      <c r="D86" s="18">
        <f t="shared" si="3"/>
        <v>0</v>
      </c>
    </row>
    <row r="87" spans="1:4" ht="16.5" thickBot="1" x14ac:dyDescent="0.3">
      <c r="B87" s="6" t="s">
        <v>91</v>
      </c>
      <c r="C87" s="7"/>
    </row>
    <row r="88" spans="1:4" ht="32.25" thickBot="1" x14ac:dyDescent="0.3">
      <c r="A88" s="5">
        <v>0</v>
      </c>
      <c r="B88" s="1" t="s">
        <v>92</v>
      </c>
      <c r="C88" s="9">
        <v>1</v>
      </c>
      <c r="D88" s="18">
        <f t="shared" ref="D88:D100" si="4">C88*A88</f>
        <v>0</v>
      </c>
    </row>
    <row r="89" spans="1:4" ht="32.25" thickBot="1" x14ac:dyDescent="0.3">
      <c r="A89" s="5">
        <v>0</v>
      </c>
      <c r="B89" s="1" t="s">
        <v>93</v>
      </c>
      <c r="C89" s="9">
        <v>1</v>
      </c>
      <c r="D89" s="18">
        <f t="shared" si="4"/>
        <v>0</v>
      </c>
    </row>
    <row r="90" spans="1:4" ht="32.25" thickBot="1" x14ac:dyDescent="0.3">
      <c r="A90" s="5">
        <v>0</v>
      </c>
      <c r="B90" s="1" t="s">
        <v>94</v>
      </c>
      <c r="C90" s="9">
        <v>1</v>
      </c>
      <c r="D90" s="18">
        <f t="shared" si="4"/>
        <v>0</v>
      </c>
    </row>
    <row r="91" spans="1:4" ht="32.25" thickBot="1" x14ac:dyDescent="0.3">
      <c r="A91" s="5">
        <v>0</v>
      </c>
      <c r="B91" s="1" t="s">
        <v>95</v>
      </c>
      <c r="C91" s="9">
        <v>1</v>
      </c>
      <c r="D91" s="18">
        <f t="shared" si="4"/>
        <v>0</v>
      </c>
    </row>
    <row r="92" spans="1:4" ht="32.25" thickBot="1" x14ac:dyDescent="0.3">
      <c r="A92" s="5">
        <v>0</v>
      </c>
      <c r="B92" s="1" t="s">
        <v>96</v>
      </c>
      <c r="C92" s="9">
        <v>1</v>
      </c>
      <c r="D92" s="18">
        <f t="shared" si="4"/>
        <v>0</v>
      </c>
    </row>
    <row r="93" spans="1:4" ht="48" thickBot="1" x14ac:dyDescent="0.3">
      <c r="A93" s="5">
        <v>0</v>
      </c>
      <c r="B93" s="1" t="s">
        <v>97</v>
      </c>
      <c r="C93" s="9">
        <v>2</v>
      </c>
      <c r="D93" s="18">
        <f t="shared" si="4"/>
        <v>0</v>
      </c>
    </row>
    <row r="94" spans="1:4" ht="32.25" thickBot="1" x14ac:dyDescent="0.3">
      <c r="A94" s="5">
        <v>0</v>
      </c>
      <c r="B94" s="1" t="s">
        <v>98</v>
      </c>
      <c r="C94" s="9">
        <v>1</v>
      </c>
      <c r="D94" s="18">
        <f t="shared" si="4"/>
        <v>0</v>
      </c>
    </row>
    <row r="95" spans="1:4" ht="32.25" thickBot="1" x14ac:dyDescent="0.3">
      <c r="A95" s="5">
        <v>0</v>
      </c>
      <c r="B95" s="1" t="s">
        <v>99</v>
      </c>
      <c r="C95" s="9">
        <v>1</v>
      </c>
      <c r="D95" s="18">
        <f t="shared" si="4"/>
        <v>0</v>
      </c>
    </row>
    <row r="96" spans="1:4" ht="32.25" thickBot="1" x14ac:dyDescent="0.3">
      <c r="A96" s="5">
        <v>0</v>
      </c>
      <c r="B96" s="1" t="s">
        <v>100</v>
      </c>
      <c r="C96" s="9">
        <v>1</v>
      </c>
      <c r="D96" s="18">
        <f t="shared" si="4"/>
        <v>0</v>
      </c>
    </row>
    <row r="97" spans="1:4" ht="32.25" thickBot="1" x14ac:dyDescent="0.3">
      <c r="A97" s="5">
        <v>0</v>
      </c>
      <c r="B97" s="1" t="s">
        <v>101</v>
      </c>
      <c r="C97" s="9">
        <v>1</v>
      </c>
      <c r="D97" s="18">
        <f t="shared" si="4"/>
        <v>0</v>
      </c>
    </row>
    <row r="98" spans="1:4" ht="32.25" thickBot="1" x14ac:dyDescent="0.3">
      <c r="A98" s="5">
        <v>0</v>
      </c>
      <c r="B98" s="1" t="s">
        <v>102</v>
      </c>
      <c r="C98" s="9">
        <v>2</v>
      </c>
      <c r="D98" s="18">
        <f t="shared" si="4"/>
        <v>0</v>
      </c>
    </row>
    <row r="99" spans="1:4" ht="32.25" thickBot="1" x14ac:dyDescent="0.3">
      <c r="A99" s="5">
        <v>0</v>
      </c>
      <c r="B99" s="1" t="s">
        <v>103</v>
      </c>
      <c r="C99" s="9">
        <v>1</v>
      </c>
      <c r="D99" s="18">
        <f t="shared" si="4"/>
        <v>0</v>
      </c>
    </row>
    <row r="100" spans="1:4" ht="48" thickBot="1" x14ac:dyDescent="0.3">
      <c r="A100" s="5">
        <v>0</v>
      </c>
      <c r="B100" s="1" t="s">
        <v>104</v>
      </c>
      <c r="C100" s="9">
        <v>1</v>
      </c>
      <c r="D100" s="18">
        <f t="shared" si="4"/>
        <v>0</v>
      </c>
    </row>
    <row r="101" spans="1:4" ht="16.5" thickBot="1" x14ac:dyDescent="0.3">
      <c r="B101" s="6" t="s">
        <v>105</v>
      </c>
      <c r="C101" s="7"/>
      <c r="D101" s="31"/>
    </row>
    <row r="102" spans="1:4" ht="189.75" thickBot="1" x14ac:dyDescent="0.3">
      <c r="A102" s="5">
        <v>0</v>
      </c>
      <c r="B102" s="23" t="s">
        <v>212</v>
      </c>
      <c r="C102" s="9">
        <v>1</v>
      </c>
      <c r="D102" s="18">
        <f>C102*A102</f>
        <v>0</v>
      </c>
    </row>
    <row r="103" spans="1:4" ht="16.5" thickBot="1" x14ac:dyDescent="0.3">
      <c r="A103" s="5">
        <v>0</v>
      </c>
      <c r="B103" s="1" t="s">
        <v>106</v>
      </c>
      <c r="C103" s="9">
        <v>1</v>
      </c>
      <c r="D103" s="18">
        <f>C103*A103</f>
        <v>0</v>
      </c>
    </row>
    <row r="104" spans="1:4" ht="16.5" thickBot="1" x14ac:dyDescent="0.3">
      <c r="B104" s="6" t="s">
        <v>107</v>
      </c>
      <c r="C104" s="7"/>
    </row>
    <row r="105" spans="1:4" ht="32.25" thickBot="1" x14ac:dyDescent="0.3">
      <c r="A105" s="5">
        <v>0</v>
      </c>
      <c r="B105" s="1" t="s">
        <v>108</v>
      </c>
      <c r="C105" s="9">
        <v>1</v>
      </c>
      <c r="D105" s="18">
        <f t="shared" ref="D105:D110" si="5">C105*A105</f>
        <v>0</v>
      </c>
    </row>
    <row r="106" spans="1:4" ht="32.25" thickBot="1" x14ac:dyDescent="0.3">
      <c r="A106" s="5">
        <v>0</v>
      </c>
      <c r="B106" s="1" t="s">
        <v>109</v>
      </c>
      <c r="C106" s="9">
        <v>1</v>
      </c>
      <c r="D106" s="18">
        <f t="shared" si="5"/>
        <v>0</v>
      </c>
    </row>
    <row r="107" spans="1:4" ht="16.5" thickBot="1" x14ac:dyDescent="0.3">
      <c r="A107" s="5">
        <v>0</v>
      </c>
      <c r="B107" s="1" t="s">
        <v>110</v>
      </c>
      <c r="C107" s="9">
        <v>1</v>
      </c>
      <c r="D107" s="18">
        <f t="shared" si="5"/>
        <v>0</v>
      </c>
    </row>
    <row r="108" spans="1:4" ht="16.5" thickBot="1" x14ac:dyDescent="0.3">
      <c r="A108" s="5">
        <v>0</v>
      </c>
      <c r="B108" s="1" t="s">
        <v>111</v>
      </c>
      <c r="C108" s="9">
        <v>1</v>
      </c>
      <c r="D108" s="18">
        <f t="shared" si="5"/>
        <v>0</v>
      </c>
    </row>
    <row r="109" spans="1:4" ht="16.5" thickBot="1" x14ac:dyDescent="0.3">
      <c r="A109" s="5">
        <v>0</v>
      </c>
      <c r="B109" s="1" t="s">
        <v>112</v>
      </c>
      <c r="C109" s="9">
        <v>1</v>
      </c>
      <c r="D109" s="18">
        <f t="shared" si="5"/>
        <v>0</v>
      </c>
    </row>
    <row r="110" spans="1:4" ht="16.5" thickBot="1" x14ac:dyDescent="0.3">
      <c r="A110" s="5">
        <v>0</v>
      </c>
      <c r="B110" s="1" t="s">
        <v>113</v>
      </c>
      <c r="C110" s="9">
        <v>1</v>
      </c>
      <c r="D110" s="18">
        <f t="shared" si="5"/>
        <v>0</v>
      </c>
    </row>
    <row r="111" spans="1:4" ht="16.5" thickBot="1" x14ac:dyDescent="0.3">
      <c r="B111" s="19" t="s">
        <v>114</v>
      </c>
      <c r="C111" s="32">
        <f>SUM(C74:C110)</f>
        <v>35</v>
      </c>
      <c r="D111" s="18">
        <f>SUM(D74:D110)</f>
        <v>0</v>
      </c>
    </row>
    <row r="113" spans="1:4" ht="21" thickBot="1" x14ac:dyDescent="0.3">
      <c r="B113" s="29" t="s">
        <v>115</v>
      </c>
    </row>
    <row r="114" spans="1:4" ht="17.25" thickBot="1" x14ac:dyDescent="0.3">
      <c r="B114" s="6" t="s">
        <v>116</v>
      </c>
      <c r="C114" s="7"/>
    </row>
    <row r="115" spans="1:4" ht="33" thickBot="1" x14ac:dyDescent="0.3">
      <c r="A115" s="5">
        <v>0</v>
      </c>
      <c r="B115" s="1" t="s">
        <v>117</v>
      </c>
      <c r="C115" s="9">
        <v>1</v>
      </c>
      <c r="D115" s="18">
        <f>C115*A115</f>
        <v>0</v>
      </c>
    </row>
    <row r="116" spans="1:4" ht="16.5" thickBot="1" x14ac:dyDescent="0.3">
      <c r="B116" s="36" t="s">
        <v>5</v>
      </c>
      <c r="C116" s="37"/>
    </row>
    <row r="117" spans="1:4" ht="16.5" thickBot="1" x14ac:dyDescent="0.3">
      <c r="A117" s="5">
        <v>0</v>
      </c>
      <c r="B117" s="1" t="s">
        <v>12</v>
      </c>
      <c r="C117" s="9">
        <v>1</v>
      </c>
      <c r="D117" s="18">
        <f>C117*A117</f>
        <v>0</v>
      </c>
    </row>
    <row r="118" spans="1:4" ht="16.5" thickBot="1" x14ac:dyDescent="0.3">
      <c r="B118" s="19" t="s">
        <v>118</v>
      </c>
      <c r="C118" s="7"/>
    </row>
    <row r="119" spans="1:4" ht="32.25" thickBot="1" x14ac:dyDescent="0.3">
      <c r="A119" s="5">
        <v>0</v>
      </c>
      <c r="B119" s="1" t="s">
        <v>119</v>
      </c>
      <c r="C119" s="9">
        <v>1</v>
      </c>
      <c r="D119" s="18">
        <f>C119*A119</f>
        <v>0</v>
      </c>
    </row>
    <row r="120" spans="1:4" ht="16.5" thickBot="1" x14ac:dyDescent="0.3">
      <c r="B120" s="19" t="s">
        <v>120</v>
      </c>
      <c r="C120" s="7"/>
    </row>
    <row r="121" spans="1:4" ht="16.5" thickBot="1" x14ac:dyDescent="0.3">
      <c r="A121" s="5">
        <v>0</v>
      </c>
      <c r="B121" s="1" t="s">
        <v>121</v>
      </c>
      <c r="C121" s="9">
        <v>1</v>
      </c>
      <c r="D121" s="18">
        <f>C121*A121</f>
        <v>0</v>
      </c>
    </row>
    <row r="122" spans="1:4" ht="16.5" thickBot="1" x14ac:dyDescent="0.3">
      <c r="A122" s="5">
        <v>0</v>
      </c>
      <c r="B122" s="1" t="s">
        <v>122</v>
      </c>
      <c r="C122" s="9">
        <v>1</v>
      </c>
      <c r="D122" s="18">
        <f>C122*A122</f>
        <v>0</v>
      </c>
    </row>
    <row r="123" spans="1:4" ht="16.5" thickBot="1" x14ac:dyDescent="0.3">
      <c r="A123" s="5">
        <v>0</v>
      </c>
      <c r="B123" s="1" t="s">
        <v>123</v>
      </c>
      <c r="C123" s="9">
        <v>1</v>
      </c>
      <c r="D123" s="18">
        <f>C123*A123</f>
        <v>0</v>
      </c>
    </row>
    <row r="124" spans="1:4" ht="16.5" thickBot="1" x14ac:dyDescent="0.3">
      <c r="B124" s="19" t="s">
        <v>124</v>
      </c>
      <c r="C124" s="7"/>
    </row>
    <row r="125" spans="1:4" ht="63.75" thickBot="1" x14ac:dyDescent="0.3">
      <c r="A125" s="5">
        <v>0</v>
      </c>
      <c r="B125" s="1" t="s">
        <v>216</v>
      </c>
      <c r="C125" s="33">
        <v>2</v>
      </c>
      <c r="D125" s="18">
        <f>C125*A125</f>
        <v>0</v>
      </c>
    </row>
    <row r="126" spans="1:4" ht="16.5" thickBot="1" x14ac:dyDescent="0.3">
      <c r="A126" s="5">
        <v>0</v>
      </c>
      <c r="B126" s="1" t="s">
        <v>125</v>
      </c>
      <c r="C126" s="9">
        <v>1</v>
      </c>
      <c r="D126" s="18">
        <f>C126*A126</f>
        <v>0</v>
      </c>
    </row>
    <row r="127" spans="1:4" ht="16.5" thickBot="1" x14ac:dyDescent="0.3">
      <c r="A127" s="5">
        <v>0</v>
      </c>
      <c r="B127" s="1" t="s">
        <v>126</v>
      </c>
      <c r="C127" s="9">
        <v>1</v>
      </c>
      <c r="D127" s="18">
        <f>C127*A127</f>
        <v>0</v>
      </c>
    </row>
    <row r="128" spans="1:4" ht="16.5" thickBot="1" x14ac:dyDescent="0.3">
      <c r="A128" s="5">
        <v>0</v>
      </c>
      <c r="B128" s="1" t="s">
        <v>127</v>
      </c>
      <c r="C128" s="9">
        <v>1</v>
      </c>
      <c r="D128" s="18">
        <f>C128*A128</f>
        <v>0</v>
      </c>
    </row>
    <row r="129" spans="1:4" ht="16.5" thickBot="1" x14ac:dyDescent="0.3">
      <c r="B129" s="19" t="s">
        <v>128</v>
      </c>
      <c r="C129" s="7"/>
    </row>
    <row r="130" spans="1:4" ht="16.5" thickBot="1" x14ac:dyDescent="0.3">
      <c r="A130" s="5">
        <v>0</v>
      </c>
      <c r="B130" s="1" t="s">
        <v>13</v>
      </c>
      <c r="C130" s="9">
        <v>1</v>
      </c>
      <c r="D130" s="18">
        <f>C130*A130</f>
        <v>0</v>
      </c>
    </row>
    <row r="131" spans="1:4" ht="16.5" thickBot="1" x14ac:dyDescent="0.3">
      <c r="A131" s="5">
        <v>0</v>
      </c>
      <c r="B131" s="1" t="s">
        <v>129</v>
      </c>
      <c r="C131" s="9">
        <v>1</v>
      </c>
      <c r="D131" s="18">
        <f>C131*A131</f>
        <v>0</v>
      </c>
    </row>
    <row r="132" spans="1:4" ht="16.5" thickBot="1" x14ac:dyDescent="0.3">
      <c r="A132" s="5">
        <v>0</v>
      </c>
      <c r="B132" s="1" t="s">
        <v>130</v>
      </c>
      <c r="C132" s="9">
        <v>1</v>
      </c>
      <c r="D132" s="18">
        <f>C132*A132</f>
        <v>0</v>
      </c>
    </row>
    <row r="133" spans="1:4" ht="16.5" thickBot="1" x14ac:dyDescent="0.3">
      <c r="A133" s="5">
        <v>0</v>
      </c>
      <c r="B133" s="1" t="s">
        <v>131</v>
      </c>
      <c r="C133" s="9">
        <v>1</v>
      </c>
      <c r="D133" s="18">
        <f>C133*A133</f>
        <v>0</v>
      </c>
    </row>
    <row r="134" spans="1:4" ht="16.5" thickBot="1" x14ac:dyDescent="0.3">
      <c r="B134" s="19" t="s">
        <v>132</v>
      </c>
      <c r="C134" s="7"/>
    </row>
    <row r="135" spans="1:4" ht="32.25" thickBot="1" x14ac:dyDescent="0.3">
      <c r="A135" s="5">
        <v>0</v>
      </c>
      <c r="B135" s="1" t="s">
        <v>133</v>
      </c>
      <c r="C135" s="9">
        <v>1</v>
      </c>
      <c r="D135" s="18">
        <f>C135*A135</f>
        <v>0</v>
      </c>
    </row>
    <row r="136" spans="1:4" ht="16.5" thickBot="1" x14ac:dyDescent="0.3">
      <c r="A136" s="5">
        <v>0</v>
      </c>
      <c r="B136" s="1" t="s">
        <v>134</v>
      </c>
      <c r="C136" s="9">
        <v>2</v>
      </c>
      <c r="D136" s="18">
        <f>C136*A136</f>
        <v>0</v>
      </c>
    </row>
    <row r="137" spans="1:4" ht="16.5" thickBot="1" x14ac:dyDescent="0.3">
      <c r="A137" s="5">
        <v>0</v>
      </c>
      <c r="B137" s="1" t="s">
        <v>135</v>
      </c>
      <c r="C137" s="9">
        <v>2</v>
      </c>
      <c r="D137" s="18">
        <f>C137*A137</f>
        <v>0</v>
      </c>
    </row>
    <row r="138" spans="1:4" ht="16.5" thickBot="1" x14ac:dyDescent="0.3">
      <c r="B138" s="19" t="s">
        <v>136</v>
      </c>
      <c r="C138" s="7"/>
    </row>
    <row r="139" spans="1:4" ht="16.5" thickBot="1" x14ac:dyDescent="0.3">
      <c r="A139" s="5">
        <v>0</v>
      </c>
      <c r="B139" s="1" t="s">
        <v>130</v>
      </c>
      <c r="C139" s="9">
        <v>1</v>
      </c>
      <c r="D139" s="18">
        <f>C139*A139</f>
        <v>0</v>
      </c>
    </row>
    <row r="140" spans="1:4" ht="16.5" thickBot="1" x14ac:dyDescent="0.3">
      <c r="A140" s="5">
        <v>0</v>
      </c>
      <c r="B140" s="1" t="s">
        <v>137</v>
      </c>
      <c r="C140" s="9">
        <v>2</v>
      </c>
      <c r="D140" s="18">
        <f>C140*A140</f>
        <v>0</v>
      </c>
    </row>
    <row r="141" spans="1:4" ht="16.5" thickBot="1" x14ac:dyDescent="0.3">
      <c r="B141" s="34" t="s">
        <v>138</v>
      </c>
      <c r="C141" s="35"/>
    </row>
    <row r="142" spans="1:4" ht="16.5" thickBot="1" x14ac:dyDescent="0.3">
      <c r="A142" s="5">
        <v>0</v>
      </c>
      <c r="B142" s="1" t="s">
        <v>139</v>
      </c>
      <c r="C142" s="9">
        <v>1</v>
      </c>
      <c r="D142" s="18">
        <f>C142*A142</f>
        <v>0</v>
      </c>
    </row>
    <row r="143" spans="1:4" ht="32.25" thickBot="1" x14ac:dyDescent="0.3">
      <c r="A143" s="5">
        <v>0</v>
      </c>
      <c r="B143" s="1" t="s">
        <v>140</v>
      </c>
      <c r="C143" s="9">
        <v>1</v>
      </c>
      <c r="D143" s="18">
        <f>C143*A143</f>
        <v>0</v>
      </c>
    </row>
    <row r="144" spans="1:4" ht="32.25" thickBot="1" x14ac:dyDescent="0.3">
      <c r="A144" s="5">
        <v>0</v>
      </c>
      <c r="B144" s="1" t="s">
        <v>141</v>
      </c>
      <c r="C144" s="9">
        <v>2</v>
      </c>
      <c r="D144" s="18">
        <f>C144*A144</f>
        <v>0</v>
      </c>
    </row>
    <row r="145" spans="1:4" ht="16.5" thickBot="1" x14ac:dyDescent="0.3">
      <c r="B145" s="19" t="s">
        <v>142</v>
      </c>
      <c r="C145" s="7"/>
    </row>
    <row r="146" spans="1:4" ht="16.5" thickBot="1" x14ac:dyDescent="0.3">
      <c r="A146" s="5">
        <v>0</v>
      </c>
      <c r="B146" s="1" t="s">
        <v>13</v>
      </c>
      <c r="C146" s="9">
        <v>1</v>
      </c>
      <c r="D146" s="18">
        <f>C146*A146</f>
        <v>0</v>
      </c>
    </row>
    <row r="147" spans="1:4" ht="16.5" thickBot="1" x14ac:dyDescent="0.3">
      <c r="A147" s="5">
        <v>0</v>
      </c>
      <c r="B147" s="1" t="s">
        <v>143</v>
      </c>
      <c r="C147" s="9">
        <v>1</v>
      </c>
      <c r="D147" s="18">
        <f>C147*A147</f>
        <v>0</v>
      </c>
    </row>
    <row r="148" spans="1:4" ht="16.5" thickBot="1" x14ac:dyDescent="0.3">
      <c r="A148" s="5">
        <v>0</v>
      </c>
      <c r="B148" s="1" t="s">
        <v>144</v>
      </c>
      <c r="C148" s="9">
        <v>1</v>
      </c>
      <c r="D148" s="18">
        <f>C148*A148</f>
        <v>0</v>
      </c>
    </row>
    <row r="149" spans="1:4" ht="16.5" thickBot="1" x14ac:dyDescent="0.3">
      <c r="A149" s="5">
        <v>0</v>
      </c>
      <c r="B149" s="1" t="s">
        <v>145</v>
      </c>
      <c r="C149" s="9">
        <v>1</v>
      </c>
      <c r="D149" s="18">
        <f>C149*A149</f>
        <v>0</v>
      </c>
    </row>
    <row r="150" spans="1:4" ht="16.5" thickBot="1" x14ac:dyDescent="0.3">
      <c r="A150" s="5">
        <v>0</v>
      </c>
      <c r="B150" s="1" t="s">
        <v>146</v>
      </c>
      <c r="C150" s="9">
        <v>1</v>
      </c>
      <c r="D150" s="18">
        <f>C150*A150</f>
        <v>0</v>
      </c>
    </row>
    <row r="151" spans="1:4" ht="16.5" thickBot="1" x14ac:dyDescent="0.3">
      <c r="B151" s="19" t="s">
        <v>147</v>
      </c>
      <c r="C151" s="7"/>
    </row>
    <row r="152" spans="1:4" ht="16.5" thickBot="1" x14ac:dyDescent="0.3">
      <c r="A152" s="5">
        <v>0</v>
      </c>
      <c r="B152" s="1" t="s">
        <v>148</v>
      </c>
      <c r="C152" s="33">
        <v>2</v>
      </c>
      <c r="D152" s="18">
        <f>C152*A152</f>
        <v>0</v>
      </c>
    </row>
    <row r="153" spans="1:4" ht="32.25" thickBot="1" x14ac:dyDescent="0.3">
      <c r="A153" s="5">
        <v>0</v>
      </c>
      <c r="B153" s="1" t="s">
        <v>149</v>
      </c>
      <c r="C153" s="9">
        <v>2</v>
      </c>
      <c r="D153" s="18">
        <f>C153*A153</f>
        <v>0</v>
      </c>
    </row>
    <row r="154" spans="1:4" ht="16.5" thickBot="1" x14ac:dyDescent="0.3">
      <c r="A154" s="5">
        <v>0</v>
      </c>
      <c r="B154" s="1" t="s">
        <v>150</v>
      </c>
      <c r="C154" s="9">
        <v>2</v>
      </c>
      <c r="D154" s="18">
        <f>C154*A154</f>
        <v>0</v>
      </c>
    </row>
    <row r="155" spans="1:4" ht="16.5" thickBot="1" x14ac:dyDescent="0.3">
      <c r="B155" s="19" t="s">
        <v>7</v>
      </c>
      <c r="C155" s="21">
        <f>SUM(C115:C154)</f>
        <v>38</v>
      </c>
      <c r="D155" s="18">
        <f>SUM(D115:D154)</f>
        <v>0</v>
      </c>
    </row>
    <row r="156" spans="1:4" ht="16.5" thickBot="1" x14ac:dyDescent="0.3">
      <c r="B156" s="20" t="s">
        <v>14</v>
      </c>
      <c r="C156" s="22">
        <f>C155*35/C155</f>
        <v>35</v>
      </c>
      <c r="D156" s="18">
        <f>ROUNDDOWN(D155*35/C155,0)</f>
        <v>0</v>
      </c>
    </row>
    <row r="158" spans="1:4" ht="21" thickBot="1" x14ac:dyDescent="0.3">
      <c r="B158" s="29" t="s">
        <v>215</v>
      </c>
    </row>
    <row r="159" spans="1:4" ht="17.25" thickBot="1" x14ac:dyDescent="0.3">
      <c r="B159" s="6" t="s">
        <v>151</v>
      </c>
      <c r="C159" s="7"/>
    </row>
    <row r="160" spans="1:4" ht="17.25" thickBot="1" x14ac:dyDescent="0.3">
      <c r="A160" s="5">
        <v>0</v>
      </c>
      <c r="B160" s="23" t="s">
        <v>152</v>
      </c>
      <c r="C160" s="9">
        <v>1</v>
      </c>
      <c r="D160" s="18">
        <f>C160*A160</f>
        <v>0</v>
      </c>
    </row>
    <row r="161" spans="1:4" ht="16.5" thickBot="1" x14ac:dyDescent="0.3">
      <c r="B161" s="13" t="s">
        <v>6</v>
      </c>
      <c r="C161" s="7"/>
    </row>
    <row r="162" spans="1:4" ht="16.5" thickBot="1" x14ac:dyDescent="0.3">
      <c r="A162" s="5">
        <v>0</v>
      </c>
      <c r="B162" s="1" t="s">
        <v>153</v>
      </c>
      <c r="C162" s="9">
        <v>1</v>
      </c>
      <c r="D162" s="18">
        <f>C162*A162</f>
        <v>0</v>
      </c>
    </row>
    <row r="163" spans="1:4" ht="32.25" thickBot="1" x14ac:dyDescent="0.3">
      <c r="A163" s="5">
        <v>0</v>
      </c>
      <c r="B163" s="1" t="s">
        <v>154</v>
      </c>
      <c r="C163" s="9">
        <v>1</v>
      </c>
      <c r="D163" s="18">
        <f>C163*A163</f>
        <v>0</v>
      </c>
    </row>
    <row r="164" spans="1:4" ht="16.5" thickBot="1" x14ac:dyDescent="0.3">
      <c r="B164" s="6" t="s">
        <v>10</v>
      </c>
      <c r="C164" s="7"/>
    </row>
    <row r="165" spans="1:4" ht="16.5" thickBot="1" x14ac:dyDescent="0.3">
      <c r="A165" s="5">
        <v>0</v>
      </c>
      <c r="B165" s="1" t="s">
        <v>155</v>
      </c>
      <c r="C165" s="9">
        <v>1</v>
      </c>
      <c r="D165" s="18">
        <f>C165*A165</f>
        <v>0</v>
      </c>
    </row>
    <row r="166" spans="1:4" ht="16.5" thickBot="1" x14ac:dyDescent="0.3">
      <c r="A166" s="5">
        <v>0</v>
      </c>
      <c r="B166" s="1" t="s">
        <v>156</v>
      </c>
      <c r="C166" s="9">
        <v>1</v>
      </c>
      <c r="D166" s="18">
        <f>C166*A166</f>
        <v>0</v>
      </c>
    </row>
    <row r="167" spans="1:4" ht="16.5" thickBot="1" x14ac:dyDescent="0.3">
      <c r="A167" s="5">
        <v>0</v>
      </c>
      <c r="B167" s="1" t="s">
        <v>157</v>
      </c>
      <c r="C167" s="9">
        <v>1</v>
      </c>
      <c r="D167" s="18">
        <f>C167*A167</f>
        <v>0</v>
      </c>
    </row>
    <row r="168" spans="1:4" ht="16.5" thickBot="1" x14ac:dyDescent="0.3">
      <c r="A168" s="5">
        <v>0</v>
      </c>
      <c r="B168" s="1" t="s">
        <v>158</v>
      </c>
      <c r="C168" s="9">
        <v>2</v>
      </c>
      <c r="D168" s="18">
        <f>C168*A168</f>
        <v>0</v>
      </c>
    </row>
    <row r="169" spans="1:4" ht="16.5" thickBot="1" x14ac:dyDescent="0.3">
      <c r="B169" s="6" t="s">
        <v>159</v>
      </c>
      <c r="C169" s="7"/>
    </row>
    <row r="170" spans="1:4" ht="16.5" thickBot="1" x14ac:dyDescent="0.3">
      <c r="A170" s="5">
        <v>0</v>
      </c>
      <c r="B170" s="1" t="s">
        <v>160</v>
      </c>
      <c r="C170" s="9">
        <v>1</v>
      </c>
      <c r="D170" s="18">
        <f>C170*A170</f>
        <v>0</v>
      </c>
    </row>
    <row r="171" spans="1:4" ht="16.5" thickBot="1" x14ac:dyDescent="0.3">
      <c r="A171" s="5">
        <v>0</v>
      </c>
      <c r="B171" s="1" t="s">
        <v>161</v>
      </c>
      <c r="C171" s="9">
        <v>1</v>
      </c>
      <c r="D171" s="18">
        <f>C171*A171</f>
        <v>0</v>
      </c>
    </row>
    <row r="172" spans="1:4" ht="16.5" thickBot="1" x14ac:dyDescent="0.3">
      <c r="A172" s="5">
        <v>0</v>
      </c>
      <c r="B172" s="1" t="s">
        <v>162</v>
      </c>
      <c r="C172" s="9">
        <v>1</v>
      </c>
      <c r="D172" s="18">
        <f>C172*A172</f>
        <v>0</v>
      </c>
    </row>
    <row r="173" spans="1:4" ht="16.5" thickBot="1" x14ac:dyDescent="0.3">
      <c r="A173" s="5">
        <v>0</v>
      </c>
      <c r="B173" s="1" t="s">
        <v>163</v>
      </c>
      <c r="C173" s="9">
        <v>1</v>
      </c>
      <c r="D173" s="18">
        <f>C173*A173</f>
        <v>0</v>
      </c>
    </row>
    <row r="174" spans="1:4" ht="16.5" thickBot="1" x14ac:dyDescent="0.3">
      <c r="B174" s="6" t="s">
        <v>164</v>
      </c>
      <c r="C174" s="7"/>
    </row>
    <row r="175" spans="1:4" ht="16.5" thickBot="1" x14ac:dyDescent="0.3">
      <c r="A175" s="5">
        <v>0</v>
      </c>
      <c r="B175" s="1" t="s">
        <v>165</v>
      </c>
      <c r="C175" s="9">
        <v>1</v>
      </c>
      <c r="D175" s="18">
        <f t="shared" ref="D175:D183" si="6">C175*A175</f>
        <v>0</v>
      </c>
    </row>
    <row r="176" spans="1:4" ht="32.25" thickBot="1" x14ac:dyDescent="0.3">
      <c r="A176" s="5">
        <v>0</v>
      </c>
      <c r="B176" s="1" t="s">
        <v>166</v>
      </c>
      <c r="C176" s="9">
        <v>1</v>
      </c>
      <c r="D176" s="18">
        <f t="shared" si="6"/>
        <v>0</v>
      </c>
    </row>
    <row r="177" spans="1:4" ht="16.5" thickBot="1" x14ac:dyDescent="0.3">
      <c r="A177" s="5">
        <v>0</v>
      </c>
      <c r="B177" s="1" t="s">
        <v>167</v>
      </c>
      <c r="C177" s="9">
        <v>1</v>
      </c>
      <c r="D177" s="18">
        <f t="shared" si="6"/>
        <v>0</v>
      </c>
    </row>
    <row r="178" spans="1:4" ht="16.5" thickBot="1" x14ac:dyDescent="0.3">
      <c r="A178" s="5">
        <v>0</v>
      </c>
      <c r="B178" s="1" t="s">
        <v>168</v>
      </c>
      <c r="C178" s="9">
        <v>1</v>
      </c>
      <c r="D178" s="18">
        <f t="shared" si="6"/>
        <v>0</v>
      </c>
    </row>
    <row r="179" spans="1:4" ht="16.5" thickBot="1" x14ac:dyDescent="0.3">
      <c r="A179" s="5">
        <v>0</v>
      </c>
      <c r="B179" s="1" t="s">
        <v>169</v>
      </c>
      <c r="C179" s="9">
        <v>1</v>
      </c>
      <c r="D179" s="18">
        <f t="shared" si="6"/>
        <v>0</v>
      </c>
    </row>
    <row r="180" spans="1:4" ht="16.5" thickBot="1" x14ac:dyDescent="0.3">
      <c r="A180" s="5">
        <v>0</v>
      </c>
      <c r="B180" s="1" t="s">
        <v>170</v>
      </c>
      <c r="C180" s="9">
        <v>1</v>
      </c>
      <c r="D180" s="18">
        <f t="shared" si="6"/>
        <v>0</v>
      </c>
    </row>
    <row r="181" spans="1:4" ht="16.5" thickBot="1" x14ac:dyDescent="0.3">
      <c r="A181" s="5">
        <v>0</v>
      </c>
      <c r="B181" s="1" t="s">
        <v>171</v>
      </c>
      <c r="C181" s="9">
        <v>1</v>
      </c>
      <c r="D181" s="18">
        <f t="shared" si="6"/>
        <v>0</v>
      </c>
    </row>
    <row r="182" spans="1:4" ht="32.25" thickBot="1" x14ac:dyDescent="0.3">
      <c r="A182" s="5">
        <v>0</v>
      </c>
      <c r="B182" s="1" t="s">
        <v>172</v>
      </c>
      <c r="C182" s="9">
        <v>1</v>
      </c>
      <c r="D182" s="18">
        <f t="shared" si="6"/>
        <v>0</v>
      </c>
    </row>
    <row r="183" spans="1:4" ht="32.25" thickBot="1" x14ac:dyDescent="0.3">
      <c r="A183" s="5">
        <v>0</v>
      </c>
      <c r="B183" s="1" t="s">
        <v>173</v>
      </c>
      <c r="C183" s="9">
        <v>1</v>
      </c>
      <c r="D183" s="18">
        <f t="shared" si="6"/>
        <v>0</v>
      </c>
    </row>
    <row r="184" spans="1:4" ht="16.5" thickBot="1" x14ac:dyDescent="0.3">
      <c r="B184" s="6" t="s">
        <v>174</v>
      </c>
      <c r="C184" s="7"/>
    </row>
    <row r="185" spans="1:4" ht="16.5" thickBot="1" x14ac:dyDescent="0.3">
      <c r="A185" s="5">
        <v>0</v>
      </c>
      <c r="B185" s="1" t="s">
        <v>175</v>
      </c>
      <c r="C185" s="9">
        <v>1</v>
      </c>
      <c r="D185" s="18">
        <f t="shared" ref="D185:D191" si="7">C185*A185</f>
        <v>0</v>
      </c>
    </row>
    <row r="186" spans="1:4" ht="16.5" thickBot="1" x14ac:dyDescent="0.3">
      <c r="A186" s="5">
        <v>0</v>
      </c>
      <c r="B186" s="1" t="s">
        <v>176</v>
      </c>
      <c r="C186" s="9">
        <v>1</v>
      </c>
      <c r="D186" s="18">
        <f t="shared" si="7"/>
        <v>0</v>
      </c>
    </row>
    <row r="187" spans="1:4" ht="16.5" thickBot="1" x14ac:dyDescent="0.3">
      <c r="A187" s="5">
        <v>0</v>
      </c>
      <c r="B187" s="1" t="s">
        <v>177</v>
      </c>
      <c r="C187" s="9">
        <v>1</v>
      </c>
      <c r="D187" s="18">
        <f t="shared" si="7"/>
        <v>0</v>
      </c>
    </row>
    <row r="188" spans="1:4" ht="16.5" thickBot="1" x14ac:dyDescent="0.3">
      <c r="A188" s="5">
        <v>0</v>
      </c>
      <c r="B188" s="1" t="s">
        <v>178</v>
      </c>
      <c r="C188" s="9">
        <v>2</v>
      </c>
      <c r="D188" s="18">
        <f t="shared" si="7"/>
        <v>0</v>
      </c>
    </row>
    <row r="189" spans="1:4" ht="16.5" thickBot="1" x14ac:dyDescent="0.3">
      <c r="A189" s="5">
        <v>0</v>
      </c>
      <c r="B189" s="1" t="s">
        <v>179</v>
      </c>
      <c r="C189" s="9">
        <v>2</v>
      </c>
      <c r="D189" s="18">
        <f t="shared" si="7"/>
        <v>0</v>
      </c>
    </row>
    <row r="190" spans="1:4" ht="32.25" thickBot="1" x14ac:dyDescent="0.3">
      <c r="A190" s="5">
        <v>0</v>
      </c>
      <c r="B190" s="1" t="s">
        <v>180</v>
      </c>
      <c r="C190" s="9">
        <v>1</v>
      </c>
      <c r="D190" s="18">
        <f t="shared" si="7"/>
        <v>0</v>
      </c>
    </row>
    <row r="191" spans="1:4" ht="16.5" thickBot="1" x14ac:dyDescent="0.3">
      <c r="A191" s="5">
        <v>0</v>
      </c>
      <c r="B191" s="1" t="s">
        <v>181</v>
      </c>
      <c r="C191" s="9">
        <v>1</v>
      </c>
      <c r="D191" s="18">
        <f t="shared" si="7"/>
        <v>0</v>
      </c>
    </row>
    <row r="192" spans="1:4" ht="16.5" thickBot="1" x14ac:dyDescent="0.3">
      <c r="B192" s="6" t="s">
        <v>182</v>
      </c>
      <c r="C192" s="7"/>
    </row>
    <row r="193" spans="1:4" ht="16.5" thickBot="1" x14ac:dyDescent="0.3">
      <c r="A193" s="5">
        <v>0</v>
      </c>
      <c r="B193" s="1" t="s">
        <v>183</v>
      </c>
      <c r="C193" s="9">
        <v>1</v>
      </c>
      <c r="D193" s="18">
        <f>C193*A193</f>
        <v>0</v>
      </c>
    </row>
    <row r="194" spans="1:4" ht="16.5" thickBot="1" x14ac:dyDescent="0.3">
      <c r="B194" s="6" t="s">
        <v>184</v>
      </c>
      <c r="C194" s="7"/>
    </row>
    <row r="195" spans="1:4" ht="32.25" thickBot="1" x14ac:dyDescent="0.3">
      <c r="A195" s="5">
        <v>0</v>
      </c>
      <c r="B195" s="1" t="s">
        <v>185</v>
      </c>
      <c r="C195" s="9">
        <v>1</v>
      </c>
      <c r="D195" s="18">
        <f>C195*A195</f>
        <v>0</v>
      </c>
    </row>
    <row r="196" spans="1:4" ht="16.5" thickBot="1" x14ac:dyDescent="0.3">
      <c r="A196" s="5">
        <v>0</v>
      </c>
      <c r="B196" s="1" t="s">
        <v>186</v>
      </c>
      <c r="C196" s="9">
        <v>2</v>
      </c>
      <c r="D196" s="18">
        <f>C196*A196</f>
        <v>0</v>
      </c>
    </row>
    <row r="197" spans="1:4" ht="32.25" thickBot="1" x14ac:dyDescent="0.3">
      <c r="A197" s="5">
        <v>0</v>
      </c>
      <c r="B197" s="1" t="s">
        <v>187</v>
      </c>
      <c r="C197" s="9">
        <v>1</v>
      </c>
      <c r="D197" s="18">
        <f>C197*A197</f>
        <v>0</v>
      </c>
    </row>
    <row r="198" spans="1:4" ht="16.5" thickBot="1" x14ac:dyDescent="0.3">
      <c r="A198" s="5">
        <v>0</v>
      </c>
      <c r="B198" s="1" t="s">
        <v>188</v>
      </c>
      <c r="C198" s="9">
        <v>1</v>
      </c>
      <c r="D198" s="18">
        <f>C198*A198</f>
        <v>0</v>
      </c>
    </row>
    <row r="199" spans="1:4" ht="16.5" thickBot="1" x14ac:dyDescent="0.3">
      <c r="B199" s="6" t="s">
        <v>189</v>
      </c>
      <c r="C199" s="7"/>
    </row>
    <row r="200" spans="1:4" ht="32.25" thickBot="1" x14ac:dyDescent="0.3">
      <c r="A200" s="5">
        <v>0</v>
      </c>
      <c r="B200" s="1" t="s">
        <v>190</v>
      </c>
      <c r="C200" s="9">
        <v>2</v>
      </c>
      <c r="D200" s="18">
        <f>C200*A200</f>
        <v>0</v>
      </c>
    </row>
    <row r="201" spans="1:4" ht="32.25" thickBot="1" x14ac:dyDescent="0.3">
      <c r="A201" s="5">
        <v>0</v>
      </c>
      <c r="B201" s="1" t="s">
        <v>191</v>
      </c>
      <c r="C201" s="9">
        <v>1</v>
      </c>
      <c r="D201" s="18">
        <f>C201*A201</f>
        <v>0</v>
      </c>
    </row>
    <row r="202" spans="1:4" ht="32.25" thickBot="1" x14ac:dyDescent="0.3">
      <c r="A202" s="5">
        <v>0</v>
      </c>
      <c r="B202" s="1" t="s">
        <v>192</v>
      </c>
      <c r="C202" s="9">
        <v>1</v>
      </c>
      <c r="D202" s="18">
        <f>C202*A202</f>
        <v>0</v>
      </c>
    </row>
    <row r="203" spans="1:4" ht="16.5" thickBot="1" x14ac:dyDescent="0.3">
      <c r="B203" s="6" t="s">
        <v>193</v>
      </c>
      <c r="C203" s="7"/>
    </row>
    <row r="204" spans="1:4" ht="32.25" thickBot="1" x14ac:dyDescent="0.3">
      <c r="A204" s="5">
        <v>0</v>
      </c>
      <c r="B204" s="1" t="s">
        <v>194</v>
      </c>
      <c r="C204" s="9">
        <v>1</v>
      </c>
      <c r="D204" s="18">
        <f t="shared" ref="D204:D214" si="8">C204*A204</f>
        <v>0</v>
      </c>
    </row>
    <row r="205" spans="1:4" ht="32.25" thickBot="1" x14ac:dyDescent="0.3">
      <c r="A205" s="5">
        <v>0</v>
      </c>
      <c r="B205" s="1" t="s">
        <v>195</v>
      </c>
      <c r="C205" s="9">
        <v>1</v>
      </c>
      <c r="D205" s="18">
        <f t="shared" si="8"/>
        <v>0</v>
      </c>
    </row>
    <row r="206" spans="1:4" ht="32.25" thickBot="1" x14ac:dyDescent="0.3">
      <c r="A206" s="5">
        <v>0</v>
      </c>
      <c r="B206" s="1" t="s">
        <v>196</v>
      </c>
      <c r="C206" s="9">
        <v>1</v>
      </c>
      <c r="D206" s="18">
        <f t="shared" si="8"/>
        <v>0</v>
      </c>
    </row>
    <row r="207" spans="1:4" ht="32.25" thickBot="1" x14ac:dyDescent="0.3">
      <c r="A207" s="5">
        <v>0</v>
      </c>
      <c r="B207" s="1" t="s">
        <v>197</v>
      </c>
      <c r="C207" s="9">
        <v>1</v>
      </c>
      <c r="D207" s="18">
        <f t="shared" si="8"/>
        <v>0</v>
      </c>
    </row>
    <row r="208" spans="1:4" ht="32.25" thickBot="1" x14ac:dyDescent="0.3">
      <c r="A208" s="5">
        <v>0</v>
      </c>
      <c r="B208" s="1" t="s">
        <v>198</v>
      </c>
      <c r="C208" s="9">
        <v>1</v>
      </c>
      <c r="D208" s="18">
        <f t="shared" si="8"/>
        <v>0</v>
      </c>
    </row>
    <row r="209" spans="1:4" ht="32.25" thickBot="1" x14ac:dyDescent="0.3">
      <c r="A209" s="5">
        <v>0</v>
      </c>
      <c r="B209" s="1" t="s">
        <v>199</v>
      </c>
      <c r="C209" s="9">
        <v>1</v>
      </c>
      <c r="D209" s="18">
        <f t="shared" si="8"/>
        <v>0</v>
      </c>
    </row>
    <row r="210" spans="1:4" ht="32.25" thickBot="1" x14ac:dyDescent="0.3">
      <c r="A210" s="5">
        <v>0</v>
      </c>
      <c r="B210" s="1" t="s">
        <v>200</v>
      </c>
      <c r="C210" s="9">
        <v>2</v>
      </c>
      <c r="D210" s="18">
        <f t="shared" si="8"/>
        <v>0</v>
      </c>
    </row>
    <row r="211" spans="1:4" ht="48" thickBot="1" x14ac:dyDescent="0.3">
      <c r="A211" s="5">
        <v>0</v>
      </c>
      <c r="B211" s="1" t="s">
        <v>201</v>
      </c>
      <c r="C211" s="9">
        <v>1</v>
      </c>
      <c r="D211" s="18">
        <f t="shared" si="8"/>
        <v>0</v>
      </c>
    </row>
    <row r="212" spans="1:4" ht="32.25" thickBot="1" x14ac:dyDescent="0.3">
      <c r="A212" s="5">
        <v>0</v>
      </c>
      <c r="B212" s="1" t="s">
        <v>202</v>
      </c>
      <c r="C212" s="9">
        <v>1</v>
      </c>
      <c r="D212" s="18">
        <f t="shared" si="8"/>
        <v>0</v>
      </c>
    </row>
    <row r="213" spans="1:4" ht="32.25" thickBot="1" x14ac:dyDescent="0.3">
      <c r="A213" s="5">
        <v>0</v>
      </c>
      <c r="B213" s="1" t="s">
        <v>203</v>
      </c>
      <c r="C213" s="9">
        <v>1</v>
      </c>
      <c r="D213" s="18">
        <f t="shared" si="8"/>
        <v>0</v>
      </c>
    </row>
    <row r="214" spans="1:4" ht="16.5" thickBot="1" x14ac:dyDescent="0.3">
      <c r="A214" s="5">
        <v>0</v>
      </c>
      <c r="B214" s="1" t="s">
        <v>204</v>
      </c>
      <c r="C214" s="9">
        <v>1</v>
      </c>
      <c r="D214" s="18">
        <f t="shared" si="8"/>
        <v>0</v>
      </c>
    </row>
    <row r="215" spans="1:4" ht="16.5" thickBot="1" x14ac:dyDescent="0.3">
      <c r="B215" s="19" t="s">
        <v>7</v>
      </c>
      <c r="C215" s="21">
        <f>SUM(C160:C214)</f>
        <v>52</v>
      </c>
      <c r="D215" s="18">
        <f>SUM(D160:D214)</f>
        <v>0</v>
      </c>
    </row>
    <row r="216" spans="1:4" ht="16.5" thickBot="1" x14ac:dyDescent="0.3">
      <c r="B216" s="20" t="s">
        <v>205</v>
      </c>
      <c r="C216" s="22">
        <f>C215*50/C215</f>
        <v>50</v>
      </c>
      <c r="D216" s="18">
        <f>ROUNDDOWN(D215*50/C215,0)</f>
        <v>0</v>
      </c>
    </row>
    <row r="218" spans="1:4" ht="21" x14ac:dyDescent="0.25">
      <c r="B218" s="14" t="str">
        <f>B5</f>
        <v>1A. Autóműszerfal-jelzések</v>
      </c>
      <c r="C218" s="40">
        <v>35</v>
      </c>
      <c r="D218" s="40">
        <f>IF(C3&lt;&gt;"B",D70,D111)</f>
        <v>0</v>
      </c>
    </row>
    <row r="219" spans="1:4" ht="21" x14ac:dyDescent="0.25">
      <c r="B219" s="14" t="str">
        <f>B72</f>
        <v>1B. Programozási nyelvek</v>
      </c>
      <c r="C219" s="41"/>
      <c r="D219" s="41"/>
    </row>
    <row r="220" spans="1:4" ht="21" x14ac:dyDescent="0.25">
      <c r="B220" s="14" t="str">
        <f>B113</f>
        <v>2. Fórum</v>
      </c>
      <c r="C220" s="15">
        <v>35</v>
      </c>
      <c r="D220" s="16">
        <f>D156</f>
        <v>0</v>
      </c>
    </row>
    <row r="221" spans="1:4" ht="21.75" thickBot="1" x14ac:dyDescent="0.3">
      <c r="B221" s="14" t="str">
        <f>B158</f>
        <v>3. Sebesség</v>
      </c>
      <c r="C221" s="15">
        <v>50</v>
      </c>
      <c r="D221" s="17">
        <f>D216</f>
        <v>0</v>
      </c>
    </row>
    <row r="222" spans="1:4" ht="15.75" thickBot="1" x14ac:dyDescent="0.3">
      <c r="B222" s="10"/>
      <c r="C222" s="11">
        <f>SUM(C218:C221)</f>
        <v>120</v>
      </c>
      <c r="D222" s="12">
        <f>SUM(D218:D221)</f>
        <v>0</v>
      </c>
    </row>
  </sheetData>
  <sheetProtection sheet="1" objects="1" scenarios="1"/>
  <mergeCells count="2">
    <mergeCell ref="C218:C219"/>
    <mergeCell ref="D218:D219"/>
  </mergeCells>
  <dataValidations count="3">
    <dataValidation type="list" showInputMessage="1" showErrorMessage="1" errorTitle="Hibás feladatválasztás" error="Csak az A vagy B betű írható be. Amennyiben üresen marad, az 1.A feladat lesz értékelvel." sqref="C3">
      <formula1>"' ,A,B"</formula1>
    </dataValidation>
    <dataValidation type="whole" allowBlank="1" showInputMessage="1" showErrorMessage="1" errorTitle="Hibás adat" error="Csak 0 és 1 értéke lehet a cellának." sqref="A7:A19 A21:A31 A46:A50 A41:A44 A35:A39 A33 A74 A58:A70 A52:A56 A76:A86 A88:A100 A105:A110 A103 A115 A117 A119 A121:A123 A125:A128 A130:A133 A135:A137 A139:A140 A142:A144 A146:A150 A152:A154 A160 A162:A163 A165:A168 A170:A173 A175:A183 A193 A185:A191 A195:A198 A200:A202 A204:A214">
      <formula1>0</formula1>
      <formula2>1</formula2>
    </dataValidation>
    <dataValidation type="list" showInputMessage="1" showErrorMessage="1" errorTitle="Hibás feladatválasztás" error="Csak az A vagy B betű írható be. Amennyiben üresen marad, az 1.A feladat lesz értékelvel." sqref="C4">
      <formula1>"',Python,C++,C#,Visual Basic,Java,Nincs"</formula1>
    </dataValidation>
  </dataValidation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Footer>&amp;L2513 gyakolrati vizsga&amp;C&amp;P/&amp;N&amp;R2025.10.21</oddFooter>
  </headerFooter>
  <rowBreaks count="8" manualBreakCount="8">
    <brk id="33" min="1" max="3" man="1"/>
    <brk id="56" min="1" max="3" man="1"/>
    <brk id="80" min="1" max="3" man="1"/>
    <brk id="96" min="1" max="3" man="1"/>
    <brk id="116" min="1" max="3" man="1"/>
    <brk id="150" min="1" max="3" man="1"/>
    <brk id="183" min="1" max="3" man="1"/>
    <brk id="202" min="1" max="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Használati_útmutató</vt:lpstr>
      <vt:lpstr>Vizsgazo1</vt:lpstr>
      <vt:lpstr>Vizsgazo1!Nyomtatási_cím</vt:lpstr>
      <vt:lpstr>Vizsgazo1!Nyomtatási_terület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2024-01-10T18:04:39Z</dcterms:created>
  <dcterms:modified xsi:type="dcterms:W3CDTF">2025-10-22T05:16:33Z</dcterms:modified>
</cp:coreProperties>
</file>