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filterPrivacy="1" codeName="ThisWorkbook"/>
  <xr:revisionPtr revIDLastSave="0" documentId="13_ncr:1_{9D3BFD13-6633-4F30-92F2-3F46F0077398}" xr6:coauthVersionLast="36" xr6:coauthVersionMax="36" xr10:uidLastSave="{00000000-0000-0000-0000-000000000000}"/>
  <bookViews>
    <workbookView xWindow="-96" yWindow="-96" windowWidth="18420" windowHeight="11748" xr2:uid="{00000000-000D-0000-FFFF-FFFF00000000}"/>
  </bookViews>
  <sheets>
    <sheet name="Használati útmutató" sheetId="5" r:id="rId1"/>
    <sheet name="Vizsgazo1" sheetId="1" r:id="rId2"/>
  </sheets>
  <definedNames>
    <definedName name="_xlnm.Print_Titles" localSheetId="1">Vizsgazo1!$1:$2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174" i="1" l="1"/>
  <c r="B173" i="1"/>
  <c r="B172" i="1"/>
  <c r="B171" i="1"/>
  <c r="B170" i="1"/>
  <c r="B169" i="1"/>
  <c r="C166" i="1"/>
  <c r="C167" i="1" s="1"/>
  <c r="D165" i="1"/>
  <c r="D164" i="1"/>
  <c r="D163" i="1"/>
  <c r="D162" i="1"/>
  <c r="D160" i="1"/>
  <c r="D159" i="1"/>
  <c r="D158" i="1"/>
  <c r="D156" i="1"/>
  <c r="D155" i="1"/>
  <c r="D154" i="1"/>
  <c r="D153" i="1"/>
  <c r="D151" i="1"/>
  <c r="D150" i="1"/>
  <c r="D148" i="1"/>
  <c r="D146" i="1"/>
  <c r="C141" i="1"/>
  <c r="C142" i="1" s="1"/>
  <c r="D140" i="1"/>
  <c r="D139" i="1"/>
  <c r="D138" i="1"/>
  <c r="D137" i="1"/>
  <c r="D136" i="1"/>
  <c r="D134" i="1"/>
  <c r="D133" i="1"/>
  <c r="D132" i="1"/>
  <c r="D130" i="1"/>
  <c r="D129" i="1"/>
  <c r="D128" i="1"/>
  <c r="D127" i="1"/>
  <c r="D125" i="1"/>
  <c r="D124" i="1"/>
  <c r="D123" i="1"/>
  <c r="D121" i="1"/>
  <c r="D119" i="1"/>
  <c r="D118" i="1"/>
  <c r="C113" i="1"/>
  <c r="C114" i="1" s="1"/>
  <c r="D112" i="1"/>
  <c r="D111" i="1"/>
  <c r="D110" i="1"/>
  <c r="D109" i="1"/>
  <c r="D107" i="1"/>
  <c r="D106" i="1"/>
  <c r="D105" i="1"/>
  <c r="D104" i="1"/>
  <c r="D103" i="1"/>
  <c r="D102" i="1"/>
  <c r="D101" i="1"/>
  <c r="D100" i="1"/>
  <c r="D99" i="1"/>
  <c r="D97" i="1"/>
  <c r="D95" i="1"/>
  <c r="D94" i="1"/>
  <c r="D92" i="1"/>
  <c r="D91" i="1"/>
  <c r="D90" i="1"/>
  <c r="D89" i="1"/>
  <c r="D87" i="1"/>
  <c r="D85" i="1"/>
  <c r="D84" i="1"/>
  <c r="D83" i="1"/>
  <c r="D81" i="1"/>
  <c r="C76" i="1"/>
  <c r="C77" i="1" s="1"/>
  <c r="D75" i="1"/>
  <c r="D74" i="1"/>
  <c r="D73" i="1"/>
  <c r="D72" i="1"/>
  <c r="D71" i="1"/>
  <c r="D70" i="1"/>
  <c r="D69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3" i="1"/>
  <c r="D52" i="1"/>
  <c r="D51" i="1"/>
  <c r="C46" i="1"/>
  <c r="C47" i="1" s="1"/>
  <c r="D45" i="1"/>
  <c r="D44" i="1"/>
  <c r="D43" i="1"/>
  <c r="D41" i="1"/>
  <c r="D40" i="1"/>
  <c r="D39" i="1"/>
  <c r="D38" i="1"/>
  <c r="D37" i="1"/>
  <c r="D36" i="1"/>
  <c r="D35" i="1"/>
  <c r="D34" i="1"/>
  <c r="D33" i="1"/>
  <c r="D31" i="1"/>
  <c r="D30" i="1"/>
  <c r="D28" i="1"/>
  <c r="D27" i="1"/>
  <c r="D26" i="1"/>
  <c r="D25" i="1"/>
  <c r="D24" i="1"/>
  <c r="D22" i="1"/>
  <c r="D21" i="1"/>
  <c r="D20" i="1"/>
  <c r="D18" i="1"/>
  <c r="D17" i="1"/>
  <c r="D16" i="1"/>
  <c r="D15" i="1"/>
  <c r="D14" i="1"/>
  <c r="D13" i="1"/>
  <c r="D11" i="1"/>
  <c r="D10" i="1"/>
  <c r="D9" i="1"/>
  <c r="D7" i="1"/>
  <c r="D5" i="1"/>
  <c r="D166" i="1" l="1"/>
  <c r="D167" i="1" s="1"/>
  <c r="D173" i="1" s="1"/>
  <c r="D141" i="1"/>
  <c r="D142" i="1" s="1"/>
  <c r="D172" i="1" s="1"/>
  <c r="D113" i="1"/>
  <c r="D114" i="1" s="1"/>
  <c r="D171" i="1" s="1"/>
  <c r="D76" i="1"/>
  <c r="D77" i="1" s="1"/>
  <c r="D170" i="1" s="1"/>
  <c r="D46" i="1"/>
  <c r="D47" i="1" s="1"/>
  <c r="D169" i="1" s="1"/>
  <c r="D174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Szerző</author>
  </authors>
  <commentList>
    <comment ref="B5" authorId="0" shapeId="0" xr:uid="{00000000-0006-0000-0100-000001000000}">
      <text>
        <r>
          <rPr>
            <sz val="9"/>
            <color indexed="81"/>
            <rFont val="Tahoma"/>
            <family val="2"/>
            <charset val="238"/>
          </rPr>
          <t>Nem tekintjük feleslegesnek azt a bekezdést, amelyben szöveg nincs, de képet vagy táblázatot tartalmaz.</t>
        </r>
      </text>
    </comment>
    <comment ref="B11" authorId="0" shapeId="0" xr:uid="{00000000-0006-0000-0100-000002000000}">
      <text>
        <r>
          <rPr>
            <sz val="9"/>
            <color indexed="81"/>
            <rFont val="Tahoma"/>
            <family val="2"/>
            <charset val="238"/>
          </rPr>
          <t>A fenti pontok járnak, ha a beállítások legfeljebb három bekezdés esetén eltérnek.</t>
        </r>
      </text>
    </comment>
    <comment ref="B13" authorId="0" shapeId="0" xr:uid="{00000000-0006-0000-0100-000003000000}">
      <text>
        <r>
          <rPr>
            <sz val="9"/>
            <color indexed="81"/>
            <rFont val="Tahoma"/>
            <family val="2"/>
            <charset val="238"/>
          </rPr>
          <t xml:space="preserve">A pont jár akkor is, ha legfeljebb egy cím esetén a szín nincs beállítva vagy hibás.
A feladat javítási-értékelési útmutatójának további részében kék színnek csak az itt megadott kódú szín fogadható el.
</t>
        </r>
      </text>
    </comment>
    <comment ref="B14" authorId="0" shapeId="0" xr:uid="{00000000-0006-0000-0100-000004000000}">
      <text>
        <r>
          <rPr>
            <sz val="9"/>
            <color indexed="81"/>
            <rFont val="Tahoma"/>
            <family val="2"/>
            <charset val="238"/>
          </rPr>
          <t>A pont jár akkor is, ha legfeljebb egy cím esetén a betűtípus hibás.</t>
        </r>
      </text>
    </comment>
    <comment ref="B18" authorId="0" shapeId="0" xr:uid="{00000000-0006-0000-0100-000005000000}">
      <text>
        <r>
          <rPr>
            <sz val="9"/>
            <color indexed="81"/>
            <rFont val="Tahoma"/>
            <family val="2"/>
            <charset val="238"/>
          </rPr>
          <t>Az utolsó két pont jár akkor is, ha legfeljebb egy alcím esetén a fentiek közül valamelyik beállítás hibás.</t>
        </r>
      </text>
    </comment>
    <comment ref="B22" authorId="0" shapeId="0" xr:uid="{00000000-0006-0000-0100-000006000000}">
      <text>
        <r>
          <rPr>
            <sz val="9"/>
            <color indexed="81"/>
            <rFont val="Tahoma"/>
            <family val="2"/>
            <charset val="238"/>
          </rPr>
          <t>A pont jár akkor is, ha legfeljebb egy bekezdés esetén a szegélyezés hibás.</t>
        </r>
      </text>
    </comment>
    <comment ref="B25" authorId="0" shapeId="0" xr:uid="{00000000-0006-0000-0100-000007000000}">
      <text>
        <r>
          <rPr>
            <sz val="9"/>
            <color indexed="81"/>
            <rFont val="Tahoma"/>
            <family val="2"/>
            <charset val="238"/>
          </rPr>
          <t>A pont nem adható meg, ha ötnél kevesebb tabulátorpozíciót szúrt be.</t>
        </r>
      </text>
    </comment>
    <comment ref="B26" authorId="0" shapeId="0" xr:uid="{00000000-0006-0000-0100-000008000000}">
      <text>
        <r>
          <rPr>
            <sz val="9"/>
            <color indexed="81"/>
            <rFont val="Tahoma"/>
            <family val="2"/>
            <charset val="238"/>
          </rPr>
          <t>A pont nem adható meg, ha ötnél kevesebb tabulátorpozíciót szúrt be, vagy ha az első tabulátorpozíció előtt is pontozott vonal van.</t>
        </r>
      </text>
    </comment>
    <comment ref="B45" authorId="0" shapeId="0" xr:uid="{00000000-0006-0000-0100-000009000000}">
      <text>
        <r>
          <rPr>
            <sz val="9"/>
            <color indexed="81"/>
            <rFont val="Tahoma"/>
            <family val="2"/>
            <charset val="238"/>
          </rPr>
          <t>A fenti pontok járnak akár felső indexet, akár a „³” karaktert alkalmazta.</t>
        </r>
      </text>
    </comment>
    <comment ref="B49" authorId="0" shapeId="0" xr:uid="{00000000-0006-0000-0100-00000A000000}">
      <text>
        <r>
          <rPr>
            <sz val="10"/>
            <color indexed="81"/>
            <rFont val="Tahoma"/>
            <family val="2"/>
            <charset val="238"/>
          </rPr>
          <t>A feladat értékelése során a megrajzolt elemekért csak akkor adható pont, ha azok vektorgrafikus objektumként szerepelnek.</t>
        </r>
        <r>
          <rPr>
            <sz val="12"/>
            <color indexed="81"/>
            <rFont val="Tahoma"/>
            <family val="2"/>
            <charset val="238"/>
          </rPr>
          <t xml:space="preserve">
</t>
        </r>
      </text>
    </comment>
    <comment ref="B53" authorId="0" shapeId="0" xr:uid="{00000000-0006-0000-0100-00000B000000}">
      <text>
        <r>
          <rPr>
            <sz val="9"/>
            <color indexed="81"/>
            <rFont val="Tahoma"/>
            <family val="2"/>
            <charset val="238"/>
          </rPr>
          <t>A pont jár, ha legfeljebb egy alakzatnak van szegélye.</t>
        </r>
      </text>
    </comment>
    <comment ref="B60" authorId="0" shapeId="0" xr:uid="{00000000-0006-0000-0100-00000C000000}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63" authorId="0" shapeId="0" xr:uid="{00000000-0006-0000-0100-00000D000000}">
      <text>
        <r>
          <rPr>
            <sz val="9"/>
            <color indexed="81"/>
            <rFont val="Tahoma"/>
            <family val="2"/>
            <charset val="238"/>
          </rPr>
          <t>Az előző 3 pont jár az egységek helyességétől függetlenül, ha azok legalább 2 alakzatot tartalmaznak.</t>
        </r>
      </text>
    </comment>
    <comment ref="B66" authorId="0" shapeId="0" xr:uid="{00000000-0006-0000-0100-00000E000000}">
      <text>
        <r>
          <rPr>
            <sz val="9"/>
            <color indexed="81"/>
            <rFont val="Tahoma"/>
            <family val="2"/>
            <charset val="238"/>
          </rPr>
          <t>Az előző 2 pont jár a felirat helyességétől függetlenül.</t>
        </r>
      </text>
    </comment>
    <comment ref="B73" authorId="0" shapeId="0" xr:uid="{00000000-0006-0000-0100-00000F000000}">
      <text>
        <r>
          <rPr>
            <sz val="9"/>
            <color indexed="81"/>
            <rFont val="Tahoma"/>
            <family val="2"/>
            <charset val="238"/>
          </rPr>
          <t>A pont nem bontható.
Pont nem adható, ha az alakzatokból nem áll össze a ceruza ábrája.</t>
        </r>
      </text>
    </comment>
    <comment ref="B81" authorId="0" shapeId="0" xr:uid="{00000000-0006-0000-0100-000010000000}">
      <text>
        <r>
          <rPr>
            <sz val="9"/>
            <color indexed="81"/>
            <rFont val="Tahoma"/>
            <family val="2"/>
            <charset val="238"/>
          </rPr>
          <t>A pont nem adható meg, ha a forrás nem megfelelő karakterkódolással került az állományba, vagy nem a megfelelő helyen szerepel.</t>
        </r>
      </text>
    </comment>
    <comment ref="B85" authorId="0" shapeId="0" xr:uid="{00000000-0006-0000-0100-000011000000}">
      <text>
        <r>
          <rPr>
            <sz val="9"/>
            <color indexed="81"/>
            <rFont val="Tahoma"/>
            <family val="2"/>
            <charset val="238"/>
          </rPr>
          <t>A pont jár akkor is, ha csak az egyik munkalapra kerültek be a hónapok nevei.</t>
        </r>
      </text>
    </comment>
    <comment ref="B87" authorId="0" shapeId="0" xr:uid="{00000000-0006-0000-0100-000012000000}">
      <text>
        <r>
          <rPr>
            <sz val="9"/>
            <color indexed="81"/>
            <rFont val="Tahoma"/>
            <family val="2"/>
            <charset val="238"/>
          </rPr>
          <t>Például:
B12-es cellában: =SZUM(B3:B11)</t>
        </r>
      </text>
    </comment>
    <comment ref="B89" authorId="0" shapeId="0" xr:uid="{00000000-0006-0000-0100-000013000000}">
      <text>
        <r>
          <rPr>
            <sz val="9"/>
            <color indexed="81"/>
            <rFont val="Tahoma"/>
            <family val="2"/>
            <charset val="238"/>
          </rPr>
          <t>Például:
I3-as cellában: MIN(B3:H3)</t>
        </r>
      </text>
    </comment>
    <comment ref="B90" authorId="0" shapeId="0" xr:uid="{00000000-0006-0000-0100-000014000000}">
      <text>
        <r>
          <rPr>
            <sz val="9"/>
            <color indexed="81"/>
            <rFont val="Tahoma"/>
            <family val="2"/>
            <charset val="238"/>
          </rPr>
          <t>Például:
J3-as cellában: MAX(B3:H3)</t>
        </r>
      </text>
    </comment>
    <comment ref="B91" authorId="0" shapeId="0" xr:uid="{00000000-0006-0000-0100-000015000000}">
      <text>
        <r>
          <rPr>
            <sz val="9"/>
            <color indexed="81"/>
            <rFont val="Tahoma"/>
            <family val="2"/>
            <charset val="238"/>
          </rPr>
          <t>A pont nem bontható.
Például:
I3-as cellában: =INDEX(B1:H1;HOL.VAN(MIN(B3:H3);B3:H3;0))
vagy
J3-as cellában: =INDEX(B1:H1;HOL.VAN(MAX(B3:H3);B3:H3;0))</t>
        </r>
      </text>
    </comment>
    <comment ref="B92" authorId="0" shapeId="0" xr:uid="{00000000-0006-0000-0100-000016000000}">
      <text>
        <r>
          <rPr>
            <sz val="9"/>
            <color indexed="81"/>
            <rFont val="Tahoma"/>
            <family val="2"/>
            <charset val="238"/>
          </rPr>
          <t>Például:
I3-as cellában: =INDEX(B$1:H$1;HOL.VAN(MIN(B3:H3);B3:H3;0))
vagy
J3-as cellában: =INDEX(B$1:H$1;HOL.VAN(MAX(B3:H3);B3:H3;0))</t>
        </r>
      </text>
    </comment>
    <comment ref="B94" authorId="0" shapeId="0" xr:uid="{00000000-0006-0000-0100-000017000000}">
      <text>
        <r>
          <rPr>
            <sz val="9"/>
            <color indexed="81"/>
            <rFont val="Tahoma"/>
            <family val="2"/>
            <charset val="238"/>
          </rPr>
          <t>Például:
B13-as cellában: =DARABHATÖBB(I3:I11;B1)
vagy
B14-es cellában: =DARABHATÖBB(J3:J11;B1)</t>
        </r>
      </text>
    </comment>
    <comment ref="B95" authorId="0" shapeId="0" xr:uid="{00000000-0006-0000-0100-000018000000}">
      <text>
        <r>
          <rPr>
            <sz val="9"/>
            <color indexed="81"/>
            <rFont val="Tahoma"/>
            <family val="2"/>
            <charset val="238"/>
          </rPr>
          <t>A pont jár akkor is, ha a képlet nem másolható, de minden cellában helyes képlet szerepel.
A pont nem bontható.
Például:
B13-as cellában: =DARABHATÖBB($I3:$I11;B1)
vagy
B14-es cellában: =DARABHATÖBB($J3:$J11;B1)</t>
        </r>
      </text>
    </comment>
    <comment ref="B97" authorId="0" shapeId="0" xr:uid="{00000000-0006-0000-0100-000019000000}">
      <text>
        <r>
          <rPr>
            <sz val="9"/>
            <color indexed="81"/>
            <rFont val="Tahoma"/>
            <family val="2"/>
            <charset val="238"/>
          </rPr>
          <t>A pont jár akkor is, ha a hiányzó feliratok sorában vagy oszlopában érték nem szerepel.</t>
        </r>
      </text>
    </comment>
    <comment ref="B99" authorId="0" shapeId="0" xr:uid="{00000000-0006-0000-0100-00001A000000}">
      <text>
        <r>
          <rPr>
            <sz val="9"/>
            <color indexed="81"/>
            <rFont val="Tahoma"/>
            <family val="2"/>
            <charset val="238"/>
          </rPr>
          <t>A pont nem adható, ha a mintán látható tartományban mást is szegélyezett.
A pont jár akkor is, ha a szegélyezést a minta szerint végezte el, függetlenül attól, hogy a megoldásában ezekben a cellákban van-e adat.</t>
        </r>
      </text>
    </comment>
    <comment ref="B100" authorId="0" shapeId="0" xr:uid="{00000000-0006-0000-0100-00001B000000}">
      <text>
        <r>
          <rPr>
            <sz val="9"/>
            <color indexed="81"/>
            <rFont val="Tahoma"/>
            <family val="2"/>
            <charset val="238"/>
          </rPr>
          <t>A pont jár akkor is, ha a megadott tartományok közül csak kettőre teljesül.</t>
        </r>
      </text>
    </comment>
    <comment ref="B101" authorId="0" shapeId="0" xr:uid="{00000000-0006-0000-0100-00001C000000}">
      <text>
        <r>
          <rPr>
            <sz val="9"/>
            <color indexed="81"/>
            <rFont val="Tahoma"/>
            <family val="2"/>
            <charset val="238"/>
          </rPr>
          <t>A pont nem adható, ha a mintához képest más cellákban is elvégezte a beállítást.
A pont jár akkor is, ha csak azokban a cellákban végezte el a beállítást, amelyek adatot tartalmaznak.</t>
        </r>
      </text>
    </comment>
    <comment ref="B109" authorId="0" shapeId="0" xr:uid="{00000000-0006-0000-0100-00001D000000}">
      <text>
        <r>
          <rPr>
            <sz val="9"/>
            <color indexed="81"/>
            <rFont val="Tahoma"/>
            <family val="2"/>
            <charset val="238"/>
          </rPr>
          <t>A pont nem adható, ha a kategóriatengelyről hiányoznak a hónapok nevei.
A pont jár akkor is, ha az értéktengely látható.</t>
        </r>
      </text>
    </comment>
    <comment ref="B118" authorId="0" shapeId="0" xr:uid="{00000000-0006-0000-0100-00001E000000}">
      <text>
        <r>
          <rPr>
            <sz val="9"/>
            <color indexed="81"/>
            <rFont val="Tahoma"/>
            <family val="2"/>
            <charset val="238"/>
          </rPr>
          <t>A pont nem adható meg eltérő adatbázisnév esetén, illetve ha a táblák nevei nem jók, az importálás rossz, vagy az adatok kódolása hibás.</t>
        </r>
      </text>
    </comment>
    <comment ref="B119" authorId="0" shapeId="0" xr:uid="{00000000-0006-0000-0100-00001F000000}">
      <text>
        <r>
          <rPr>
            <sz val="9"/>
            <color indexed="81"/>
            <rFont val="Tahoma"/>
            <family val="2"/>
            <charset val="238"/>
          </rPr>
          <t>A pont nem adható meg, ha további mezőket vett fel, vagy a kulcsokat nem, illetve tévesen állította be.</t>
        </r>
      </text>
    </comment>
    <comment ref="B121" authorId="0" shapeId="0" xr:uid="{00000000-0006-0000-0100-000020000000}">
      <text>
        <r>
          <rPr>
            <sz val="9"/>
            <color indexed="81"/>
            <rFont val="Tahoma"/>
            <family val="2"/>
            <charset val="238"/>
          </rPr>
          <t>A pont nem adható meg, ha háromnál kevesebb lekérdezést készített el a vizsgázó.</t>
        </r>
      </text>
    </comment>
    <comment ref="B125" authorId="0" shapeId="0" xr:uid="{00000000-0006-0000-0100-000021000000}">
      <text>
        <r>
          <rPr>
            <sz val="9"/>
            <color indexed="81"/>
            <rFont val="Tahoma"/>
            <family val="2"/>
            <charset val="238"/>
          </rPr>
          <t>Például:
SELECT tanarnev
FROM tanar
WHERE telepules="Barnamalom" AND iskola Like "*Gimn*";</t>
        </r>
      </text>
    </comment>
    <comment ref="B130" authorId="0" shapeId="0" xr:uid="{00000000-0006-0000-0100-000022000000}">
      <text>
        <r>
          <rPr>
            <sz val="9"/>
            <color indexed="81"/>
            <rFont val="Tahoma"/>
            <family val="2"/>
            <charset val="238"/>
          </rPr>
          <t>Például:
SELECT tanarnev, Count(versenyzo.id) AS fő
FROM tanar, versenyzo
WHERE tanar.id=tanid
GROUP BY tanar.tanarnev
ORDER BY Count(versenyzo.id) DESC;</t>
        </r>
      </text>
    </comment>
    <comment ref="B134" authorId="0" shapeId="0" xr:uid="{00000000-0006-0000-0100-000023000000}">
      <text>
        <r>
          <rPr>
            <sz val="9"/>
            <color indexed="81"/>
            <rFont val="Tahoma"/>
            <family val="2"/>
            <charset val="238"/>
          </rPr>
          <t>Például:
SELECT nev, tanarnev, telefon
FROM tanar, versenyzo
WHERE (f1=0 OR f2=0 OR f3=0) AND tanarok.id=tanid;</t>
        </r>
      </text>
    </comment>
    <comment ref="B140" authorId="0" shapeId="0" xr:uid="{00000000-0006-0000-0100-000024000000}">
      <text>
        <r>
          <rPr>
            <sz val="9"/>
            <color indexed="81"/>
            <rFont val="Tahoma"/>
            <family val="2"/>
            <charset val="238"/>
          </rPr>
          <t>Például:
SELECT nev, f1+f2+f3 AS összesen
FROM versenyzo
WHERE (f1+f2+f3)&gt;100 AND evf=9
ORDER BY f1+f2+f3 DESC;</t>
        </r>
      </text>
    </comment>
    <comment ref="B144" authorId="0" shapeId="0" xr:uid="{00000000-0006-0000-0100-000025000000}">
      <text>
        <r>
          <rPr>
            <sz val="12"/>
            <color indexed="81"/>
            <rFont val="Tahoma"/>
            <family val="2"/>
            <charset val="238"/>
          </rPr>
          <t xml:space="preserve">A beadott program csak abban az esetben értékelhető, ha van programozási környezetnek megfelelő forrásállomány, és az tartalmazza a részfeladat megoldásához tartozó forráskódot.
A pontozás során futási hibás vagy csak részlegesen jó megoldás is értékelendő. Ha egy programrész elvi hibát tartalmaz, akkor az adott itemre pont nem adható, de ha azzal helyesen dolgozik tovább, a többi pont jár.
A kiírásért ékezethelyességtől függetlenül is járnak a pontok, továbbá a tizedestörtek kiírásánál a tizedespont és a tizedesvessző is elfogadott. A kommentben elhelyezett tartalom nem értékelhető. A kiíráshoz tartozó pontok járnak, ha a szöveg tartalmilag kifejezi a feladat szövegében vagy a kommunikációs mintában foglaltakat.
</t>
        </r>
      </text>
    </comment>
    <comment ref="B146" authorId="0" shapeId="0" xr:uid="{00000000-0006-0000-0100-000026000000}">
      <text>
        <r>
          <rPr>
            <sz val="9"/>
            <color indexed="81"/>
            <rFont val="Tahoma"/>
            <family val="2"/>
            <charset val="238"/>
          </rPr>
          <t>A pont csak akkor jár, ha a név pontos, a program fordítási és futtatási hibát nem tartalmaz.</t>
        </r>
      </text>
    </comment>
    <comment ref="B151" authorId="0" shapeId="0" xr:uid="{00000000-0006-0000-0100-000027000000}">
      <text>
        <r>
          <rPr>
            <sz val="9"/>
            <color indexed="81"/>
            <rFont val="Tahoma"/>
            <family val="2"/>
            <charset val="238"/>
          </rPr>
          <t>A pont nem adható meg, ha elemi adattípusú változókban tárolta a számokat.</t>
        </r>
      </text>
    </comment>
    <comment ref="B158" authorId="0" shapeId="0" xr:uid="{00000000-0006-0000-0100-000028000000}">
      <text>
        <r>
          <rPr>
            <sz val="9"/>
            <color indexed="81"/>
            <rFont val="Tahoma"/>
            <family val="2"/>
            <charset val="238"/>
          </rPr>
          <t>A pont nem adható, ha a meghatározott érték nem egész szám.</t>
        </r>
      </text>
    </comment>
    <comment ref="B159" authorId="0" shapeId="0" xr:uid="{00000000-0006-0000-0100-000029000000}">
      <text>
        <r>
          <rPr>
            <sz val="9"/>
            <color indexed="81"/>
            <rFont val="Tahoma"/>
            <family val="2"/>
            <charset val="238"/>
          </rPr>
          <t>A pont jár akkor is, ha a meghatározott értékek nem egész számok.</t>
        </r>
      </text>
    </comment>
    <comment ref="B160" authorId="0" shapeId="0" xr:uid="{00000000-0006-0000-0100-00002A000000}">
      <text>
        <r>
          <rPr>
            <sz val="9"/>
            <color indexed="81"/>
            <rFont val="Tahoma"/>
            <family val="2"/>
            <charset val="238"/>
          </rPr>
          <t>A pont jár akkor is, ha az eredmény hibás, de számítás eredménye.</t>
        </r>
      </text>
    </comment>
    <comment ref="B163" authorId="0" shapeId="0" xr:uid="{00000000-0006-0000-0100-00002B000000}">
      <text>
        <r>
          <rPr>
            <sz val="9"/>
            <color indexed="81"/>
            <rFont val="Tahoma"/>
            <family val="2"/>
            <charset val="238"/>
          </rPr>
          <t>A pont nem bontható.</t>
        </r>
      </text>
    </comment>
    <comment ref="B165" authorId="0" shapeId="0" xr:uid="{00000000-0006-0000-0100-00002C000000}">
      <text>
        <r>
          <rPr>
            <sz val="9"/>
            <color indexed="81"/>
            <rFont val="Tahoma"/>
            <family val="2"/>
            <charset val="238"/>
          </rPr>
          <t>A pont jár akkor is, ha csak az első naphoz tartozó értéket adta meg.</t>
        </r>
      </text>
    </comment>
  </commentList>
</comments>
</file>

<file path=xl/sharedStrings.xml><?xml version="1.0" encoding="utf-8"?>
<sst xmlns="http://schemas.openxmlformats.org/spreadsheetml/2006/main" count="168" uniqueCount="163">
  <si>
    <t>Feladatpontok összesen:</t>
  </si>
  <si>
    <t>Adatbázis létrehozása</t>
  </si>
  <si>
    <t>Kedves Javító Kolléga!</t>
  </si>
  <si>
    <t>A "Vizsgazo1" munkalapból minden vizsgázó számára készítsen egy másolatot!</t>
  </si>
  <si>
    <t>Az értékelést az "A" oszlopban végezze. Amennyiben a vizsgázó a feladatrészt megoldotta, írjon 1-est, ha nem, írjon 0-t! A táblázatkezelő ennek segítségével meghatározza a részpontszámokat és összpontszámokat.</t>
  </si>
  <si>
    <t>Az értékelés befejezése után az értékelési útmutató kinyomtatható. A nyomtatási terület ennek megfelelően beállított. 
A papírtakarékosság érdekében javasoljuk a füzetnyomtatás vagy a több oldal egy lapon beállítások használatát.</t>
  </si>
  <si>
    <r>
      <t xml:space="preserve">Amennyiben az egyes feladatokhoz megjegyzést szeretne írni, azt az </t>
    </r>
    <r>
      <rPr>
        <b/>
        <sz val="12"/>
        <color theme="1"/>
        <rFont val="Times New Roman"/>
        <family val="1"/>
        <charset val="238"/>
      </rPr>
      <t>E</t>
    </r>
    <r>
      <rPr>
        <sz val="12"/>
        <color theme="1"/>
        <rFont val="Times New Roman"/>
        <family val="1"/>
        <charset val="238"/>
      </rPr>
      <t xml:space="preserve"> oszlopban teheti meg, ez nem része a nyomtatási területnek.</t>
    </r>
  </si>
  <si>
    <t>Adatok betöltése és mentés</t>
  </si>
  <si>
    <t>Diagram készítése és formázása</t>
  </si>
  <si>
    <t>Üzenetek a képernyőn</t>
  </si>
  <si>
    <t>Van olyan képernyőre írást igénylő feladat, amelynél megjelenik a feladat sorszáma, és legalább egy megoldott feladatnál megjelenik tartalmilag a minta szerinti szöveg</t>
  </si>
  <si>
    <t>A vektorgrafikus rajz létrehozása</t>
  </si>
  <si>
    <t>Név:  osztály:</t>
  </si>
  <si>
    <r>
      <t xml:space="preserve">A </t>
    </r>
    <r>
      <rPr>
        <b/>
        <sz val="12"/>
        <color indexed="8"/>
        <rFont val="Times New Roman"/>
        <family val="1"/>
        <charset val="238"/>
      </rPr>
      <t>D1</t>
    </r>
    <r>
      <rPr>
        <sz val="12"/>
        <color indexed="8"/>
        <rFont val="Times New Roman"/>
        <family val="1"/>
        <charset val="238"/>
      </rPr>
      <t>-es cellába írja be a vizsgázó nevét és osztályát!</t>
    </r>
  </si>
  <si>
    <t>1. Aral-tó</t>
  </si>
  <si>
    <r>
      <t xml:space="preserve">Az </t>
    </r>
    <r>
      <rPr>
        <i/>
        <sz val="11"/>
        <color theme="1"/>
        <rFont val="Courier New"/>
        <family val="3"/>
        <charset val="238"/>
      </rPr>
      <t>aral-to</t>
    </r>
    <r>
      <rPr>
        <sz val="12"/>
        <color theme="1"/>
        <rFont val="Times New Roman"/>
        <family val="1"/>
        <charset val="238"/>
      </rPr>
      <t xml:space="preserve"> dokumentum létrehozása</t>
    </r>
  </si>
  <si>
    <t>Oldalbeállítás</t>
  </si>
  <si>
    <t>A dokumentum A4-es méretű és álló tájolású, mind a négy margó 2,2 cm-es</t>
  </si>
  <si>
    <t>A betűtípus EB Garamond és a betű mérete – ahol a feladat szövege nem ír elő mást – 11 pontos</t>
  </si>
  <si>
    <t>A bekezdések sorkizárt igazításúak, és a teljes dokumentumban automatikus elválasztást alkalmazott</t>
  </si>
  <si>
    <t>A címek kialakítása</t>
  </si>
  <si>
    <t>A cím 24 pontos betűméretű, félkövér betűstílusú</t>
  </si>
  <si>
    <t>A térköz a cím előtt 0 pontos, utána 24 pontos</t>
  </si>
  <si>
    <t>Az alcímek 16 pontos betűméretűek, félkövér, kiskapitális betűstílusúak</t>
  </si>
  <si>
    <t>A térköz az alcímek előtt 18 pontos, utánuk 12 pontos</t>
  </si>
  <si>
    <t>A cím és az első alcím közötti rész kialakítása</t>
  </si>
  <si>
    <t>Az első bekezdésben a tó kazak, üzbég és orosz nevének betűstílusa dőlt</t>
  </si>
  <si>
    <t>Mindhárom bekezdés bal és jobb behúzása 1 cm</t>
  </si>
  <si>
    <t>Mindhárom bekezdést bal és jobb oldalon 2-3 pontos vastagságú, a megadott kék színű szegély határolja</t>
  </si>
  <si>
    <t>A tabulátoros rész kialakítása</t>
  </si>
  <si>
    <t>Valamennyi beszúrt tabulátorpozíció jobbra zárt</t>
  </si>
  <si>
    <t>A tabulátorpozíciókat pontozott vonal köti össze</t>
  </si>
  <si>
    <r>
      <t>„</t>
    </r>
    <r>
      <rPr>
        <b/>
        <i/>
        <sz val="12"/>
        <color theme="1"/>
        <rFont val="Times New Roman"/>
        <family val="1"/>
        <charset val="238"/>
      </rPr>
      <t>A tó változása</t>
    </r>
    <r>
      <rPr>
        <sz val="12"/>
        <color theme="1"/>
        <rFont val="Times New Roman"/>
        <family val="1"/>
        <charset val="238"/>
      </rPr>
      <t>” szöveg középre zárt, és a szöveg 9 pontos betűméretű, dőlt betűstílusú</t>
    </r>
  </si>
  <si>
    <t>A felsorolás létrehozása</t>
  </si>
  <si>
    <t>A dokumentum végén lévő 5 bekezdésre felsorolást alkalmazott</t>
  </si>
  <si>
    <t>A bekezdések között nem jelenik meg térköz</t>
  </si>
  <si>
    <t>Képek beszúrása</t>
  </si>
  <si>
    <t>A táblázat második sorába áthelyezte a kapcsos zárójelek között lévő két bekezdést a mintának megfelelően. A kapcsos zárójeleket tartalmazó üres bekezdéseket a zárójelekkel együtt törölte</t>
  </si>
  <si>
    <t>A második sorban lévő két bekezdés középre zárt, és a bekezdések szövege 9 pontos betűméretű, dőlt betűstílusú</t>
  </si>
  <si>
    <r>
      <t xml:space="preserve">A táblázat első sorában vízszintesen középre igazítva a </t>
    </r>
    <r>
      <rPr>
        <i/>
        <sz val="11"/>
        <color theme="1"/>
        <rFont val="Courier New"/>
        <family val="3"/>
        <charset val="238"/>
      </rPr>
      <t>hid1.jpg</t>
    </r>
    <r>
      <rPr>
        <sz val="12"/>
        <color theme="1"/>
        <rFont val="Times New Roman"/>
        <family val="1"/>
        <charset val="238"/>
      </rPr>
      <t xml:space="preserve"> és a </t>
    </r>
    <r>
      <rPr>
        <i/>
        <sz val="11"/>
        <color theme="1"/>
        <rFont val="Courier New"/>
        <family val="3"/>
        <charset val="238"/>
      </rPr>
      <t>hid2.jpg</t>
    </r>
    <r>
      <rPr>
        <sz val="12"/>
        <color theme="1"/>
        <rFont val="Times New Roman"/>
        <family val="1"/>
        <charset val="238"/>
      </rPr>
      <t xml:space="preserve"> képek vannak a mintának megfelelően</t>
    </r>
  </si>
  <si>
    <t>A kép előtt 24 pontos térköz van</t>
  </si>
  <si>
    <r>
      <t>A km</t>
    </r>
    <r>
      <rPr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 xml:space="preserve"> és a km</t>
    </r>
    <r>
      <rPr>
        <vertAlign val="superscript"/>
        <sz val="12"/>
        <color theme="1"/>
        <rFont val="Times New Roman"/>
        <family val="1"/>
        <charset val="238"/>
      </rPr>
      <t>3</t>
    </r>
    <r>
      <rPr>
        <sz val="12"/>
        <color theme="1"/>
        <rFont val="Times New Roman"/>
        <family val="1"/>
        <charset val="238"/>
      </rPr>
      <t>/év mértékegységek helyes kialakítása</t>
    </r>
  </si>
  <si>
    <t>A kitevő legalább egy esetben szabályosan szerepel</t>
  </si>
  <si>
    <t>A kitevő legalább hét esetben szabályosan szerepel</t>
  </si>
  <si>
    <t>A kitevő mind a tíz esetben szabályosan szerepel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</si>
  <si>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 25/33 része lefelé egész számra kerekítve</t>
    </r>
  </si>
  <si>
    <t>2. Jegyzetfüzet</t>
  </si>
  <si>
    <r>
      <t xml:space="preserve">Létezik </t>
    </r>
    <r>
      <rPr>
        <i/>
        <sz val="11"/>
        <color theme="1"/>
        <rFont val="Courier New"/>
        <family val="3"/>
        <charset val="238"/>
      </rPr>
      <t xml:space="preserve">jegyzetfuzet </t>
    </r>
    <r>
      <rPr>
        <sz val="12"/>
        <color theme="1"/>
        <rFont val="Times New Roman"/>
        <family val="1"/>
        <charset val="238"/>
      </rPr>
      <t>állomány SVG-formátumban</t>
    </r>
  </si>
  <si>
    <t>A rajzlap mérete A4, és a háttérben egy ugyanakkora méretű, RGB(240,210,160) színkódú sárga téglalap van</t>
  </si>
  <si>
    <t>Az ábrán, a vonalak kivételével, minden alakzat szegély nélküli</t>
  </si>
  <si>
    <t>A gyűrűs jegyzetfüzet ábrájának elkészítése</t>
  </si>
  <si>
    <t>Egy 160×90 mm oldalhosszúságú, fehér kitöltésű téglalap van a rajzon</t>
  </si>
  <si>
    <t>Legalább 1 darab RGB(130, 30, 30) színkódú barna, 2-3 mm közötti vastagságú és a kör átmérőjénél hosszabb szakasz van az ábrán</t>
  </si>
  <si>
    <t>A szöveg félkövér betűstílusú és 64 pontos betűméretű</t>
  </si>
  <si>
    <t>A szöveg a jegyzetfüzet ábráján van vízszintesen középre igazítva</t>
  </si>
  <si>
    <t>A ceruza ábrájának elkészítése</t>
  </si>
  <si>
    <t>A ceruzahegy ábrázolásához fekete, a sötétsárga háromszögnél kisebb, de azonos belső szögekkel rendelkező háromszög van az ábrán</t>
  </si>
  <si>
    <t>A ceruza másik végének ábrázolásához fekete, a kék téglalappal azonos szélességű, lekerekített téglalap van az ábrán</t>
  </si>
  <si>
    <t>Az alakzatokból a ceruza megfelelő illesztéssel van összeállítva</t>
  </si>
  <si>
    <t>A ceruza alkotórészeit csoportba foglalta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</si>
  <si>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 20/25 része lefelé egész számra kerekítve</t>
    </r>
  </si>
  <si>
    <t>3. Gázfűtés</t>
  </si>
  <si>
    <r>
      <t xml:space="preserve">A </t>
    </r>
    <r>
      <rPr>
        <i/>
        <sz val="11"/>
        <color theme="1"/>
        <rFont val="Courier New"/>
        <family val="3"/>
        <charset val="238"/>
      </rPr>
      <t>gaz.txt</t>
    </r>
    <r>
      <rPr>
        <sz val="12"/>
        <color theme="1"/>
        <rFont val="Times New Roman"/>
        <family val="1"/>
        <charset val="238"/>
      </rPr>
      <t xml:space="preserve"> állomány teljes tartalma megtalálható a munkafüzet valamely munkalapján, és munkáját mentette </t>
    </r>
    <r>
      <rPr>
        <i/>
        <sz val="11"/>
        <color theme="1"/>
        <rFont val="Courier New"/>
        <family val="3"/>
        <charset val="238"/>
      </rPr>
      <t>gazfutes</t>
    </r>
    <r>
      <rPr>
        <sz val="12"/>
        <color theme="1"/>
        <rFont val="Times New Roman"/>
        <family val="1"/>
        <charset val="238"/>
      </rPr>
      <t xml:space="preserve"> néven a táblázatkezelő saját formátumában</t>
    </r>
  </si>
  <si>
    <t>A munkalapok kialakítása</t>
  </si>
  <si>
    <r>
      <t xml:space="preserve">Létezik munkalap </t>
    </r>
    <r>
      <rPr>
        <b/>
        <i/>
        <sz val="12"/>
        <color theme="1"/>
        <rFont val="Times New Roman"/>
        <family val="1"/>
        <charset val="238"/>
      </rPr>
      <t>évek</t>
    </r>
    <r>
      <rPr>
        <sz val="12"/>
        <color theme="1"/>
        <rFont val="Times New Roman"/>
        <family val="1"/>
        <charset val="238"/>
      </rPr>
      <t xml:space="preserve"> és </t>
    </r>
    <r>
      <rPr>
        <b/>
        <i/>
        <sz val="12"/>
        <color theme="1"/>
        <rFont val="Times New Roman"/>
        <family val="1"/>
        <charset val="238"/>
      </rPr>
      <t>2023</t>
    </r>
    <r>
      <rPr>
        <sz val="12"/>
        <color theme="1"/>
        <rFont val="Times New Roman"/>
        <family val="1"/>
        <charset val="238"/>
      </rPr>
      <t xml:space="preserve"> néven</t>
    </r>
  </si>
  <si>
    <t>A munkalapokon a forrás feladatleírásnak megfelelő adatai szerepelnek</t>
  </si>
  <si>
    <t>A munkalapok első oszlopában a megfelelő hónapok nevei láthatók</t>
  </si>
  <si>
    <t>A fűtési hőmérsékleti tényezők összegzése</t>
  </si>
  <si>
    <r>
      <t xml:space="preserve">A </t>
    </r>
    <r>
      <rPr>
        <i/>
        <sz val="12"/>
        <color theme="1"/>
        <rFont val="Times New Roman"/>
        <family val="1"/>
        <charset val="238"/>
      </rPr>
      <t>B12:H12</t>
    </r>
    <r>
      <rPr>
        <sz val="12"/>
        <color theme="1"/>
        <rFont val="Times New Roman"/>
        <family val="1"/>
        <charset val="238"/>
      </rPr>
      <t xml:space="preserve"> tartomány celláiban képlettel megadta az egyes évek fűtési hőmérsékleti tényezőinek összegét</t>
    </r>
  </si>
  <si>
    <t>A legmelegebb és a leghidegebb hónapok évének meghatározása</t>
  </si>
  <si>
    <r>
      <t xml:space="preserve">Az </t>
    </r>
    <r>
      <rPr>
        <i/>
        <sz val="12"/>
        <color theme="1"/>
        <rFont val="Times New Roman"/>
        <family val="1"/>
        <charset val="238"/>
      </rPr>
      <t>I3:I11</t>
    </r>
    <r>
      <rPr>
        <sz val="12"/>
        <color theme="1"/>
        <rFont val="Times New Roman"/>
        <family val="1"/>
        <charset val="238"/>
      </rPr>
      <t xml:space="preserve"> tartomány egy cellájában vagy egy segédcellában képlettel megadta az adott hónaphoz tartozó legkisebb értéket</t>
    </r>
  </si>
  <si>
    <r>
      <t xml:space="preserve">A </t>
    </r>
    <r>
      <rPr>
        <i/>
        <sz val="12"/>
        <color theme="1"/>
        <rFont val="Times New Roman"/>
        <family val="1"/>
        <charset val="238"/>
      </rPr>
      <t>J3:J11</t>
    </r>
    <r>
      <rPr>
        <sz val="12"/>
        <color theme="1"/>
        <rFont val="Times New Roman"/>
        <family val="1"/>
        <charset val="238"/>
      </rPr>
      <t xml:space="preserve"> tartomány egy cellájában vagy egy segédcellában képlettel megadta az adott hónaphoz tartozó legnagyobb értéket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</si>
  <si>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I3:J11</t>
    </r>
    <r>
      <rPr>
        <sz val="12"/>
        <color theme="1"/>
        <rFont val="Times New Roman"/>
        <family val="1"/>
        <charset val="238"/>
      </rPr>
      <t xml:space="preserve"> tartomány egy cellájában képlettel megadta az adott értékhez tartozó évet</t>
    </r>
  </si>
  <si>
    <r>
      <t xml:space="preserve">Az </t>
    </r>
    <r>
      <rPr>
        <i/>
        <sz val="12"/>
        <color theme="1"/>
        <rFont val="Times New Roman"/>
        <family val="1"/>
        <charset val="238"/>
      </rPr>
      <t>I3:J11</t>
    </r>
    <r>
      <rPr>
        <sz val="12"/>
        <color theme="1"/>
        <rFont val="Times New Roman"/>
        <family val="1"/>
        <charset val="238"/>
      </rPr>
      <t xml:space="preserve"> tartomány minden cellájában képlettel megadta az adott értékhez tartozó évet</t>
    </r>
  </si>
  <si>
    <t>Az adott évhez tartozó legmelegebb és leghidegebb hónapok száma</t>
  </si>
  <si>
    <r>
      <t xml:space="preserve">A </t>
    </r>
    <r>
      <rPr>
        <i/>
        <sz val="12"/>
        <color theme="1"/>
        <rFont val="Times New Roman"/>
        <family val="1"/>
        <charset val="238"/>
      </rPr>
      <t>B13:H14</t>
    </r>
    <r>
      <rPr>
        <sz val="12"/>
        <color theme="1"/>
        <rFont val="Times New Roman"/>
        <family val="1"/>
        <charset val="238"/>
      </rPr>
      <t xml:space="preserve"> tartomány egy cellájában meghatározta, hogy az adott évhez hány legmelegebb vagy leghidegebb hónap tartozik</t>
    </r>
  </si>
  <si>
    <t>A hiányzó szövegek beírása</t>
  </si>
  <si>
    <r>
      <t>A hiányzó szövegeket beírta a megfelelő helyekre („</t>
    </r>
    <r>
      <rPr>
        <sz val="12"/>
        <color rgb="FF000000"/>
        <rFont val="Times New Roman"/>
        <family val="1"/>
        <charset val="238"/>
      </rPr>
      <t>legmelegebb</t>
    </r>
    <r>
      <rPr>
        <sz val="12"/>
        <color theme="1"/>
        <rFont val="Times New Roman"/>
        <family val="1"/>
        <charset val="238"/>
      </rPr>
      <t>”, „</t>
    </r>
    <r>
      <rPr>
        <sz val="12"/>
        <color rgb="FF000000"/>
        <rFont val="Times New Roman"/>
        <family val="1"/>
        <charset val="238"/>
      </rPr>
      <t>leghidegebb</t>
    </r>
    <r>
      <rPr>
        <sz val="12"/>
        <color theme="1"/>
        <rFont val="Times New Roman"/>
        <family val="1"/>
        <charset val="238"/>
      </rPr>
      <t>”, „</t>
    </r>
    <r>
      <rPr>
        <sz val="12"/>
        <color rgb="FF000000"/>
        <rFont val="Times New Roman"/>
        <family val="1"/>
        <charset val="238"/>
      </rPr>
      <t>fűtési idény</t>
    </r>
    <r>
      <rPr>
        <sz val="12"/>
        <color theme="1"/>
        <rFont val="Times New Roman"/>
        <family val="1"/>
        <charset val="238"/>
      </rPr>
      <t>”, „</t>
    </r>
    <r>
      <rPr>
        <sz val="12"/>
        <color rgb="FF000000"/>
        <rFont val="Times New Roman"/>
        <family val="1"/>
        <charset val="238"/>
      </rPr>
      <t>hónap éve</t>
    </r>
    <r>
      <rPr>
        <sz val="12"/>
        <color theme="1"/>
        <rFont val="Times New Roman"/>
        <family val="1"/>
        <charset val="238"/>
      </rPr>
      <t>”)</t>
    </r>
  </si>
  <si>
    <t>A táblázat formázása</t>
  </si>
  <si>
    <t>Az adatokat tartalmazó cellákat vékony fekete vonallal szegélyezte</t>
  </si>
  <si>
    <r>
      <t xml:space="preserve">A </t>
    </r>
    <r>
      <rPr>
        <b/>
        <i/>
        <sz val="12"/>
        <color theme="1"/>
        <rFont val="Times New Roman"/>
        <family val="1"/>
        <charset val="238"/>
      </rPr>
      <t>2023</t>
    </r>
    <r>
      <rPr>
        <sz val="12"/>
        <color theme="1"/>
        <rFont val="Times New Roman"/>
        <family val="1"/>
        <charset val="238"/>
      </rPr>
      <t xml:space="preserve"> munkalapon a második sort elrejtette</t>
    </r>
  </si>
  <si>
    <r>
      <t xml:space="preserve">Az </t>
    </r>
    <r>
      <rPr>
        <b/>
        <i/>
        <sz val="12"/>
        <color theme="1"/>
        <rFont val="Times New Roman"/>
        <family val="1"/>
        <charset val="238"/>
      </rPr>
      <t>évek</t>
    </r>
    <r>
      <rPr>
        <sz val="12"/>
        <color theme="1"/>
        <rFont val="Times New Roman"/>
        <family val="1"/>
        <charset val="238"/>
      </rPr>
      <t xml:space="preserve"> munkalapon a második sorban a feliratok a megfelelő cellatartomány közepén jelennek meg</t>
    </r>
  </si>
  <si>
    <t>A számított cellák dőlten és félkövéren jelennek meg</t>
  </si>
  <si>
    <t>Vonaldiagramot készített a megadott értékek alapján</t>
  </si>
  <si>
    <t>A diagram jelmagyarázata a diagram alján látható</t>
  </si>
  <si>
    <r>
      <t>A diagram címe „</t>
    </r>
    <r>
      <rPr>
        <sz val="12"/>
        <color rgb="FF000000"/>
        <rFont val="Times New Roman"/>
        <family val="1"/>
        <charset val="238"/>
      </rPr>
      <t>A 2023/24-es fűtési idény adatai</t>
    </r>
    <r>
      <rPr>
        <sz val="12"/>
        <color theme="1"/>
        <rFont val="Times New Roman"/>
        <family val="1"/>
        <charset val="238"/>
      </rPr>
      <t>” szöveg</t>
    </r>
  </si>
  <si>
    <r>
      <t xml:space="preserve">A diagram a </t>
    </r>
    <r>
      <rPr>
        <b/>
        <i/>
        <sz val="12"/>
        <color theme="1"/>
        <rFont val="Times New Roman"/>
        <family val="1"/>
        <charset val="238"/>
      </rPr>
      <t>2023</t>
    </r>
    <r>
      <rPr>
        <sz val="12"/>
        <color theme="1"/>
        <rFont val="Times New Roman"/>
        <family val="1"/>
        <charset val="238"/>
      </rPr>
      <t xml:space="preserve">-as munkalapon, az adatok alatt, az </t>
    </r>
    <r>
      <rPr>
        <i/>
        <sz val="12"/>
        <color theme="1"/>
        <rFont val="Times New Roman"/>
        <family val="1"/>
        <charset val="238"/>
      </rPr>
      <t>A:D</t>
    </r>
    <r>
      <rPr>
        <sz val="12"/>
        <color theme="1"/>
        <rFont val="Times New Roman"/>
        <family val="1"/>
        <charset val="238"/>
      </rPr>
      <t xml:space="preserve"> oszlopon belül helyezkedik el</t>
    </r>
  </si>
  <si>
    <r>
      <t>Vizsgapont: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12"/>
        <color theme="1"/>
        <rFont val="Times New Roman"/>
        <family val="1"/>
        <charset val="238"/>
      </rPr>
      <t>feladatpont 25/27 része lefelé egész számra kerekítve</t>
    </r>
  </si>
  <si>
    <t>4. Területi</t>
  </si>
  <si>
    <r>
      <t xml:space="preserve">Az adatbázist létrehozta </t>
    </r>
    <r>
      <rPr>
        <i/>
        <sz val="11"/>
        <color theme="1"/>
        <rFont val="Courier New"/>
        <family val="3"/>
        <charset val="238"/>
      </rPr>
      <t>teruleti</t>
    </r>
    <r>
      <rPr>
        <i/>
        <sz val="12"/>
        <color theme="1"/>
        <rFont val="Times New Roman"/>
        <family val="1"/>
        <charset val="238"/>
      </rPr>
      <t xml:space="preserve"> </t>
    </r>
    <r>
      <rPr>
        <sz val="12"/>
        <color theme="1"/>
        <rFont val="Times New Roman"/>
        <family val="1"/>
        <charset val="238"/>
      </rPr>
      <t>néven, és az adatok importálása a táblákba helyes</t>
    </r>
  </si>
  <si>
    <t>A táblák összes mezője megfelelő típusú, valamint a megfelelő mezőket kulcsnak választotta</t>
  </si>
  <si>
    <t xml:space="preserve">Mezők megjelenítése a lekérdezésekben </t>
  </si>
  <si>
    <t>A lekérdezésekben pontosan a kívánt mezőket, illetve kifejezéseket jelenítette meg</t>
  </si>
  <si>
    <r>
      <t>2barnamalom</t>
    </r>
    <r>
      <rPr>
        <sz val="12"/>
        <color theme="1"/>
        <rFont val="Times New Roman"/>
        <family val="1"/>
        <charset val="238"/>
      </rPr>
      <t xml:space="preserve"> lekérdezés</t>
    </r>
  </si>
  <si>
    <t>Helyesen szűr „Barnamalom” településnévre vagy a „Gimn” szótöredékre az iskola nevében</t>
  </si>
  <si>
    <t>A teljes szűrési feltétel helyes</t>
  </si>
  <si>
    <r>
      <t>3tanaronkent</t>
    </r>
    <r>
      <rPr>
        <sz val="12"/>
        <color theme="1"/>
        <rFont val="Times New Roman"/>
        <family val="1"/>
        <charset val="238"/>
      </rPr>
      <t xml:space="preserve"> lekérdezés</t>
    </r>
  </si>
  <si>
    <t>Csoportosít a tanárok neve szerint</t>
  </si>
  <si>
    <t>Helyesen számlálja és jeleníti meg a versenyzők számát</t>
  </si>
  <si>
    <r>
      <t xml:space="preserve">4nulla </t>
    </r>
    <r>
      <rPr>
        <sz val="12"/>
        <color theme="1"/>
        <rFont val="Times New Roman"/>
        <family val="1"/>
        <charset val="238"/>
      </rPr>
      <t>lekérdezés</t>
    </r>
  </si>
  <si>
    <t>Megjelenítette a versenyző nevét, a tanár nevét, a tanár telefonszámát, és a táblák kapcsolata jó</t>
  </si>
  <si>
    <r>
      <t>5dontosok</t>
    </r>
    <r>
      <rPr>
        <sz val="12"/>
        <color theme="1"/>
        <rFont val="Times New Roman"/>
        <family val="1"/>
        <charset val="238"/>
      </rPr>
      <t xml:space="preserve"> lekérdezés</t>
    </r>
  </si>
  <si>
    <t>Megjelenítette a versenyző nevét és egy számított mezőt</t>
  </si>
  <si>
    <t>Helyesen számolja az összesített pontszámot</t>
  </si>
  <si>
    <t>Helyesen szűr a 9. évfolyamra vagy a 100-nál nagyobb pontszámra</t>
  </si>
  <si>
    <t>Mindkét szűrési feltétel helyes, a szűrési feltételek kapcsolata helyes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</si>
  <si>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15/18 része lefelé egész számra kerekítve</t>
    </r>
  </si>
  <si>
    <t>5. Palacsinta</t>
  </si>
  <si>
    <r>
      <t xml:space="preserve">Létezik a program forráskódja </t>
    </r>
    <r>
      <rPr>
        <i/>
        <sz val="11"/>
        <color theme="1"/>
        <rFont val="Courier New"/>
        <family val="3"/>
        <charset val="238"/>
      </rPr>
      <t>palacsinta</t>
    </r>
    <r>
      <rPr>
        <sz val="12"/>
        <color theme="1"/>
        <rFont val="Times New Roman"/>
        <family val="1"/>
        <charset val="238"/>
      </rPr>
      <t xml:space="preserve"> néven</t>
    </r>
  </si>
  <si>
    <t>Az árak tárolása</t>
  </si>
  <si>
    <t>Olyan adatszerkezetet választott, amelyben 10 darab szám tárolható</t>
  </si>
  <si>
    <t>Az adatszerkezetben a 10 szám tárolva van</t>
  </si>
  <si>
    <t>A palacsinta ára adott napon</t>
  </si>
  <si>
    <r>
      <t>Adatbekérés előtt az "</t>
    </r>
    <r>
      <rPr>
        <sz val="11"/>
        <color rgb="FF000000"/>
        <rFont val="Courier New"/>
        <family val="3"/>
        <charset val="238"/>
      </rPr>
      <t>Adja meg egy nap sorszámát!</t>
    </r>
    <r>
      <rPr>
        <sz val="12"/>
        <color theme="1"/>
        <rFont val="Times New Roman"/>
        <family val="1"/>
        <charset val="238"/>
      </rPr>
      <t xml:space="preserve"> " felirat jelenik meg</t>
    </r>
  </si>
  <si>
    <t>A nap sorszámát bekérte és eltárolta</t>
  </si>
  <si>
    <t>Meghatározta a palacsinta árát az adott napon</t>
  </si>
  <si>
    <t>A palacsinta árát tartalmilag a mintának megfelelően jelenítette meg</t>
  </si>
  <si>
    <t>Egy napra helyesen határozta meg az adagok számát</t>
  </si>
  <si>
    <t>Minden napra helyesen határozta meg az adagok számát</t>
  </si>
  <si>
    <t>A meghatározott számokat egy sorban, szóközzel elválasztva jelenítette meg</t>
  </si>
  <si>
    <t>Az egyes napokon vásárolt palacsinták számának meghatározása</t>
  </si>
  <si>
    <t>Az első nap helyesen határozta meg, hogy mennyi palacsintát vettek</t>
  </si>
  <si>
    <t>Az első napot követően helyesen vette figyelembe az előző napi maradék összeget</t>
  </si>
  <si>
    <t>Minden nap helyesen határozta meg, hogy mennyi palacsintát vettek</t>
  </si>
  <si>
    <t>A meghatározott napokon a mintának tartalmilag megfelelően jelenítette meg a meghatározott palacsintaszámot</t>
  </si>
  <si>
    <r>
      <t xml:space="preserve">Vizsgapont: </t>
    </r>
    <r>
      <rPr>
        <i/>
        <sz val="12"/>
        <color theme="1"/>
        <rFont val="Times New Roman"/>
        <family val="1"/>
        <charset val="238"/>
      </rPr>
      <t>feladatpontok 15/16 része lefelé egész számra kerekítve</t>
    </r>
  </si>
  <si>
    <t>A bekezdések sorköze egyszeres, és – ahol a feladat nem ír elő mást – előttük 0, utánuk 6 pontos térköz van</t>
  </si>
  <si>
    <t>A tabulátoros rész elrendezésére 5 cm-től 15 cm-ig 2 cm-enként tabulátorpozíciót szúrt be</t>
  </si>
  <si>
    <t>Az első sor félkövér betűstílusú, és a bekezdések között nincs térköz</t>
  </si>
  <si>
    <t>A képet a szöveg körbefutja, és az jobbra van igazítva</t>
  </si>
  <si>
    <t>A képet fekete színű, 0,5 pontos vastagságú vonal szegélyezi</t>
  </si>
  <si>
    <t>A téglalap teljes egészében a rajzlap felső felén, vízszintesen középen jelenik meg</t>
  </si>
  <si>
    <t>Legalább 1 darab RGB(210, 210, 210) színkódú szürke, 7 mm sugarú kör jelenik meg az ábrán</t>
  </si>
  <si>
    <t>Legalább 1 darab RGB(210, 210, 210) színkódú szürke, 0,5-1 mm közötti vastagságú és 60-70 mm közötti hosszúságú szakasz van az ábrán</t>
  </si>
  <si>
    <t>Legalább 1 egységet elkészített: a kört, a két szakaszt a minta szerint elrendezte, egymáshoz képest vízszintesen középre igazította, és csoportba foglalta</t>
  </si>
  <si>
    <t>8 darab, az előzővel egyező egység van az ábrán</t>
  </si>
  <si>
    <t>A 8 egység vízszintesen egyenletes elosztású és egymáshoz képest függőlegesen egy vonalba igazított</t>
  </si>
  <si>
    <t>A barna vonalak felül kilógnak a téglalapból, de a többi alakzat nem</t>
  </si>
  <si>
    <r>
      <t>A „</t>
    </r>
    <r>
      <rPr>
        <sz val="12"/>
        <color rgb="FF000000"/>
        <rFont val="Times New Roman"/>
        <family val="1"/>
        <charset val="238"/>
      </rPr>
      <t>Jegyzetfüzet</t>
    </r>
    <r>
      <rPr>
        <sz val="12"/>
        <color theme="1"/>
        <rFont val="Times New Roman"/>
        <family val="1"/>
        <charset val="238"/>
      </rPr>
      <t>” felirat Caveat betűtípussal szerepel az ábrán</t>
    </r>
  </si>
  <si>
    <t>A jegyzetfüzet ábrájának minden összetevőjét csoportba foglalta, és vízszintesen az oldal közepére igazította</t>
  </si>
  <si>
    <t>A ceruza szárát ábrázoló RGB(30, 120, 190) színkódú kék kitöltésű téglalap van az ábrán, amelynek magassága 140-150 mm és szélessége 11‑13 mm közötti</t>
  </si>
  <si>
    <t>A ceruza kihegyezett végének ábrázolásához RGB(250,175,60) színkódú sötétsárga, a téglalap szélességével megegyező oldalhosszúságú, egyenlő szárú háromszög van az ábrán</t>
  </si>
  <si>
    <t>A csoportot elforgatta, és vízszintesen középre igazította</t>
  </si>
  <si>
    <r>
      <t xml:space="preserve">A </t>
    </r>
    <r>
      <rPr>
        <i/>
        <sz val="12"/>
        <color theme="1"/>
        <rFont val="Times New Roman"/>
        <family val="1"/>
        <charset val="238"/>
      </rPr>
      <t>B13:H14</t>
    </r>
    <r>
      <rPr>
        <sz val="12"/>
        <color theme="1"/>
        <rFont val="Times New Roman"/>
        <family val="1"/>
        <charset val="238"/>
      </rPr>
      <t xml:space="preserve"> tartomány minden cellájában meghatározta, hogy az adott évhez hány legmelegebb és leghidegebb hónap tartozik</t>
    </r>
  </si>
  <si>
    <r>
      <t xml:space="preserve">Az oszlopok szélessége az </t>
    </r>
    <r>
      <rPr>
        <b/>
        <i/>
        <sz val="12"/>
        <color theme="1"/>
        <rFont val="Times New Roman"/>
        <family val="1"/>
        <charset val="238"/>
      </rPr>
      <t>évek</t>
    </r>
    <r>
      <rPr>
        <sz val="12"/>
        <color theme="1"/>
        <rFont val="Times New Roman"/>
        <family val="1"/>
        <charset val="238"/>
      </rPr>
      <t xml:space="preserve"> munkalapon a </t>
    </r>
    <r>
      <rPr>
        <i/>
        <sz val="12"/>
        <color theme="1"/>
        <rFont val="Times New Roman"/>
        <family val="1"/>
        <charset val="238"/>
      </rPr>
      <t>B:H</t>
    </r>
    <r>
      <rPr>
        <sz val="12"/>
        <color theme="1"/>
        <rFont val="Times New Roman"/>
        <family val="1"/>
        <charset val="238"/>
      </rPr>
      <t xml:space="preserve"> és az </t>
    </r>
    <r>
      <rPr>
        <i/>
        <sz val="12"/>
        <color theme="1"/>
        <rFont val="Times New Roman"/>
        <family val="1"/>
        <charset val="238"/>
      </rPr>
      <t>I:J</t>
    </r>
    <r>
      <rPr>
        <sz val="12"/>
        <color theme="1"/>
        <rFont val="Times New Roman"/>
        <family val="1"/>
        <charset val="238"/>
      </rPr>
      <t xml:space="preserve">, valamint a </t>
    </r>
    <r>
      <rPr>
        <b/>
        <i/>
        <sz val="12"/>
        <color theme="1"/>
        <rFont val="Times New Roman"/>
        <family val="1"/>
        <charset val="238"/>
      </rPr>
      <t>2023</t>
    </r>
    <r>
      <rPr>
        <sz val="12"/>
        <color theme="1"/>
        <rFont val="Times New Roman"/>
        <family val="1"/>
        <charset val="238"/>
      </rPr>
      <t xml:space="preserve"> munkalapon a </t>
    </r>
    <r>
      <rPr>
        <i/>
        <sz val="12"/>
        <color theme="1"/>
        <rFont val="Times New Roman"/>
        <family val="1"/>
        <charset val="238"/>
      </rPr>
      <t>B:D</t>
    </r>
    <r>
      <rPr>
        <sz val="12"/>
        <color theme="1"/>
        <rFont val="Times New Roman"/>
        <family val="1"/>
        <charset val="238"/>
      </rPr>
      <t xml:space="preserve"> tartományon belül megegyezik</t>
    </r>
  </si>
  <si>
    <t>A munkalapokon az első oszlop és az első két sor mintán látható celláiban a mintának megfelelően háttérszínt állított be, és a szöveget félkövéren formázta</t>
  </si>
  <si>
    <r>
      <t xml:space="preserve">A </t>
    </r>
    <r>
      <rPr>
        <b/>
        <i/>
        <sz val="12"/>
        <color theme="1"/>
        <rFont val="Times New Roman"/>
        <family val="1"/>
        <charset val="238"/>
      </rPr>
      <t>2023</t>
    </r>
    <r>
      <rPr>
        <sz val="12"/>
        <color theme="1"/>
        <rFont val="Times New Roman"/>
        <family val="1"/>
        <charset val="238"/>
      </rPr>
      <t xml:space="preserve"> munkalap első sorának celláiban a szöveg a mintának megfelelő tördelésben látható</t>
    </r>
  </si>
  <si>
    <r>
      <t xml:space="preserve">A munkalapokon az első sor celláit vízszintesen a mintának megfelelően középre igazította, valamint az </t>
    </r>
    <r>
      <rPr>
        <b/>
        <i/>
        <sz val="12"/>
        <color theme="1"/>
        <rFont val="Times New Roman"/>
        <family val="1"/>
        <charset val="238"/>
      </rPr>
      <t>évek</t>
    </r>
    <r>
      <rPr>
        <sz val="12"/>
        <color theme="1"/>
        <rFont val="Times New Roman"/>
        <family val="1"/>
        <charset val="238"/>
      </rPr>
      <t xml:space="preserve"> munkalapon az </t>
    </r>
    <r>
      <rPr>
        <i/>
        <sz val="12"/>
        <color theme="1"/>
        <rFont val="Times New Roman"/>
        <family val="1"/>
        <charset val="238"/>
      </rPr>
      <t>I:J</t>
    </r>
    <r>
      <rPr>
        <sz val="12"/>
        <color theme="1"/>
        <rFont val="Times New Roman"/>
        <family val="1"/>
        <charset val="238"/>
      </rPr>
      <t xml:space="preserve"> oszlopok celláit vízszintesen középre igazította, és a </t>
    </r>
    <r>
      <rPr>
        <b/>
        <i/>
        <sz val="12"/>
        <color theme="1"/>
        <rFont val="Times New Roman"/>
        <family val="1"/>
        <charset val="238"/>
      </rPr>
      <t>2023</t>
    </r>
    <r>
      <rPr>
        <sz val="12"/>
        <color theme="1"/>
        <rFont val="Times New Roman"/>
        <family val="1"/>
        <charset val="238"/>
      </rPr>
      <t xml:space="preserve"> munkalap első sorának celláit függőlegesen középre zárta</t>
    </r>
  </si>
  <si>
    <r>
      <t xml:space="preserve">A fűtési hőmérsékleti tényezők és azok összegei az </t>
    </r>
    <r>
      <rPr>
        <b/>
        <i/>
        <sz val="12"/>
        <color theme="1"/>
        <rFont val="Times New Roman"/>
        <family val="1"/>
        <charset val="238"/>
      </rPr>
      <t>évek</t>
    </r>
    <r>
      <rPr>
        <sz val="12"/>
        <color theme="1"/>
        <rFont val="Times New Roman"/>
        <family val="1"/>
        <charset val="238"/>
      </rPr>
      <t xml:space="preserve"> munkalapon egy tizedes pontossággal jelennek meg</t>
    </r>
  </si>
  <si>
    <t>Megjelenítette a tanárok és az iskola nevét ebben a sorrendben</t>
  </si>
  <si>
    <t>Megjelenítette a tanárok nevét, és a táblák kapcsolata jó</t>
  </si>
  <si>
    <t>Az eredmény a versenyzők száma szerint csökkenő sorrendbe rendezett</t>
  </si>
  <si>
    <t>Legalább az egyik forduló esetén jól szűr a 0 értékre</t>
  </si>
  <si>
    <t>Az összesített pontszám szerint csökkenő sorrendben rendezett</t>
  </si>
  <si>
    <t>A program létrehozása</t>
  </si>
  <si>
    <t>A naponta vásárolható palacsintaadagok számának meghatározása</t>
  </si>
  <si>
    <r>
      <t xml:space="preserve">Létezik az </t>
    </r>
    <r>
      <rPr>
        <i/>
        <sz val="11"/>
        <color theme="1"/>
        <rFont val="Courier New"/>
        <family val="3"/>
        <charset val="238"/>
      </rPr>
      <t>aral_to</t>
    </r>
    <r>
      <rPr>
        <sz val="12"/>
        <color theme="1"/>
        <rFont val="Times New Roman"/>
        <family val="1"/>
        <charset val="238"/>
      </rPr>
      <t xml:space="preserve"> dokumentum a szövegszerkesztő program saját formátumában, amely ékezethelyesen tartalmazza az </t>
    </r>
    <r>
      <rPr>
        <i/>
        <sz val="11"/>
        <color theme="1"/>
        <rFont val="Courier New"/>
        <family val="3"/>
        <charset val="238"/>
      </rPr>
      <t>aral_nyers.txt</t>
    </r>
    <r>
      <rPr>
        <sz val="12"/>
        <color theme="1"/>
        <rFont val="Times New Roman"/>
        <family val="1"/>
        <charset val="238"/>
      </rPr>
      <t xml:space="preserve"> teljes szövegét, és a dokumentumban nincs felesleges szóköz és bekezdésjel</t>
    </r>
  </si>
  <si>
    <r>
      <t>„</t>
    </r>
    <r>
      <rPr>
        <b/>
        <i/>
        <sz val="12"/>
        <color theme="1"/>
        <rFont val="Times New Roman"/>
        <family val="1"/>
        <charset val="238"/>
      </rPr>
      <t>Az Aral-tó kiszáradása</t>
    </r>
    <r>
      <rPr>
        <sz val="12"/>
        <color theme="1"/>
        <rFont val="Times New Roman"/>
        <family val="1"/>
        <charset val="238"/>
      </rPr>
      <t xml:space="preserve">” alcím alatti részbe az alcím alatti harmadik bekezdés mellé az oldalarányok megtartásával, 5 cm magasra átméretezve beszúrta az </t>
    </r>
    <r>
      <rPr>
        <i/>
        <sz val="11"/>
        <color theme="1"/>
        <rFont val="Courier New"/>
        <family val="3"/>
        <charset val="238"/>
      </rPr>
      <t>aral_to.png</t>
    </r>
    <r>
      <rPr>
        <sz val="12"/>
        <color theme="1"/>
        <rFont val="Times New Roman"/>
        <family val="1"/>
        <charset val="238"/>
      </rPr>
      <t xml:space="preserve"> képet</t>
    </r>
  </si>
  <si>
    <r>
      <t>Egy szegély nélküli 2×2-es táblázat van az „</t>
    </r>
    <r>
      <rPr>
        <b/>
        <i/>
        <sz val="12"/>
        <color theme="1"/>
        <rFont val="Times New Roman"/>
        <family val="1"/>
        <charset val="238"/>
      </rPr>
      <t>Emberföldrajz</t>
    </r>
    <r>
      <rPr>
        <sz val="12"/>
        <color theme="1"/>
        <rFont val="Times New Roman"/>
        <family val="1"/>
        <charset val="238"/>
      </rPr>
      <t>” alcím előtt a szövegtükör teljes szélességében</t>
    </r>
  </si>
  <si>
    <r>
      <t xml:space="preserve">A dokumentum végén egy bekezdésbe beszúrta a </t>
    </r>
    <r>
      <rPr>
        <i/>
        <sz val="11"/>
        <color theme="1"/>
        <rFont val="Courier New"/>
        <family val="3"/>
        <charset val="238"/>
      </rPr>
      <t>hajok.jpg</t>
    </r>
    <r>
      <rPr>
        <sz val="12"/>
        <color theme="1"/>
        <rFont val="Times New Roman"/>
        <family val="1"/>
        <charset val="238"/>
      </rPr>
      <t xml:space="preserve"> képet a szövegtükör teljes szélességében</t>
    </r>
  </si>
  <si>
    <t>A kenyérszöveg formázása (a címek kivételével)</t>
  </si>
  <si>
    <t>A főcím és az alcímek betűszíne RGB(25, 50, 150) színkódú kék</t>
  </si>
  <si>
    <t>A főcím és az alcímek betűtípusa Spline Sans Mono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</si>
</sst>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 pont&quot;"/>
    <numFmt numFmtId="165" formatCode="General&quot; pont&quot;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6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i/>
      <sz val="11"/>
      <color theme="1"/>
      <name val="Courier New"/>
      <family val="3"/>
      <charset val="238"/>
    </font>
    <font>
      <b/>
      <i/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sz val="16"/>
      <color indexed="8"/>
      <name val="Calibri"/>
      <family val="2"/>
      <charset val="238"/>
    </font>
    <font>
      <b/>
      <i/>
      <sz val="11"/>
      <color theme="1"/>
      <name val="Calibri"/>
      <family val="2"/>
      <charset val="238"/>
      <scheme val="minor"/>
    </font>
    <font>
      <sz val="12"/>
      <color indexed="8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6"/>
      <color theme="1"/>
      <name val="Times New Roman"/>
      <family val="1"/>
    </font>
    <font>
      <vertAlign val="superscript"/>
      <sz val="12"/>
      <color theme="1"/>
      <name val="Times New Roman"/>
      <family val="1"/>
      <charset val="238"/>
    </font>
    <font>
      <sz val="12"/>
      <color indexed="81"/>
      <name val="Tahoma"/>
      <family val="2"/>
      <charset val="238"/>
    </font>
    <font>
      <sz val="11"/>
      <color rgb="FF000000"/>
      <name val="Courier New"/>
      <family val="3"/>
      <charset val="238"/>
    </font>
    <font>
      <sz val="9"/>
      <color indexed="81"/>
      <name val="Tahoma"/>
      <family val="2"/>
      <charset val="238"/>
    </font>
    <font>
      <sz val="10"/>
      <color indexed="81"/>
      <name val="Tahoma"/>
      <family val="2"/>
      <charset val="23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14" fontId="0" fillId="0" borderId="1" xfId="0" applyNumberFormat="1" applyBorder="1" applyAlignment="1" applyProtection="1">
      <alignment horizontal="right" vertical="center"/>
      <protection locked="0"/>
    </xf>
    <xf numFmtId="0" fontId="0" fillId="0" borderId="0" xfId="0" applyProtection="1">
      <protection locked="0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0" xfId="0" applyFont="1" applyAlignment="1">
      <alignment vertical="center" wrapText="1"/>
    </xf>
    <xf numFmtId="164" fontId="3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9" fillId="0" borderId="4" xfId="0" applyFont="1" applyBorder="1" applyAlignment="1">
      <alignment horizontal="left" vertical="center"/>
    </xf>
    <xf numFmtId="165" fontId="0" fillId="0" borderId="3" xfId="0" applyNumberFormat="1" applyBorder="1" applyAlignment="1">
      <alignment wrapText="1"/>
    </xf>
    <xf numFmtId="165" fontId="0" fillId="0" borderId="4" xfId="0" applyNumberFormat="1" applyBorder="1" applyAlignment="1">
      <alignment wrapText="1"/>
    </xf>
    <xf numFmtId="0" fontId="0" fillId="0" borderId="0" xfId="0" applyAlignment="1">
      <alignment wrapText="1"/>
    </xf>
    <xf numFmtId="165" fontId="10" fillId="0" borderId="4" xfId="0" applyNumberFormat="1" applyFont="1" applyBorder="1" applyAlignment="1">
      <alignment horizontal="right" wrapText="1"/>
    </xf>
    <xf numFmtId="0" fontId="11" fillId="0" borderId="0" xfId="0" applyFont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5" fillId="0" borderId="2" xfId="0" applyFont="1" applyBorder="1" applyAlignment="1">
      <alignment vertical="center" wrapText="1"/>
    </xf>
    <xf numFmtId="164" fontId="1" fillId="0" borderId="4" xfId="0" applyNumberFormat="1" applyFont="1" applyBorder="1"/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horizontal="right" vertical="center" wrapText="1"/>
    </xf>
    <xf numFmtId="0" fontId="3" fillId="0" borderId="5" xfId="0" applyFont="1" applyBorder="1" applyAlignment="1">
      <alignment vertical="center" wrapText="1"/>
    </xf>
    <xf numFmtId="164" fontId="3" fillId="0" borderId="5" xfId="0" applyNumberFormat="1" applyFont="1" applyBorder="1" applyAlignment="1">
      <alignment horizontal="right" wrapText="1"/>
    </xf>
    <xf numFmtId="164" fontId="5" fillId="0" borderId="3" xfId="0" applyNumberFormat="1" applyFont="1" applyBorder="1" applyAlignment="1">
      <alignment horizontal="right" wrapText="1"/>
    </xf>
    <xf numFmtId="164" fontId="5" fillId="0" borderId="7" xfId="0" applyNumberFormat="1" applyFont="1" applyBorder="1" applyAlignment="1">
      <alignment horizontal="right" wrapText="1"/>
    </xf>
    <xf numFmtId="0" fontId="5" fillId="0" borderId="6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14" fontId="0" fillId="0" borderId="1" xfId="0" applyNumberFormat="1" applyBorder="1"/>
    <xf numFmtId="0" fontId="1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1" fillId="0" borderId="8" xfId="0" applyNumberFormat="1" applyFont="1" applyBorder="1"/>
    <xf numFmtId="0" fontId="0" fillId="0" borderId="9" xfId="0" applyBorder="1"/>
    <xf numFmtId="0" fontId="3" fillId="0" borderId="3" xfId="0" applyFont="1" applyBorder="1" applyAlignment="1">
      <alignment horizontal="justify" vertical="center" wrapText="1"/>
    </xf>
    <xf numFmtId="0" fontId="3" fillId="0" borderId="2" xfId="0" applyFont="1" applyBorder="1" applyAlignment="1">
      <alignment vertical="center" wrapText="1"/>
    </xf>
    <xf numFmtId="0" fontId="3" fillId="0" borderId="3" xfId="0" applyFont="1" applyBorder="1" applyAlignment="1">
      <alignment vertical="center" wrapText="1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2692758" cy="438150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BB049FB9-4ABD-4FF5-B268-7D94B6599B49}"/>
            </a:ext>
          </a:extLst>
        </xdr:cNvPr>
        <xdr:cNvSpPr txBox="1"/>
      </xdr:nvSpPr>
      <xdr:spPr>
        <a:xfrm>
          <a:off x="257175" y="0"/>
          <a:ext cx="2692758" cy="43815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36000" tIns="0" rIns="36000" bIns="0" rtlCol="0" anchor="ctr" anchorCtr="0">
          <a:noAutofit/>
        </a:bodyPr>
        <a:lstStyle/>
        <a:p>
          <a:pPr algn="l"/>
          <a:r>
            <a:rPr lang="hu-HU" sz="1100"/>
            <a:t>Digitális</a:t>
          </a:r>
          <a:r>
            <a:rPr lang="hu-HU" sz="1100" baseline="0"/>
            <a:t> kultúra</a:t>
          </a:r>
          <a:r>
            <a:rPr lang="hu-HU" sz="1100"/>
            <a:t> - középszint</a:t>
          </a:r>
        </a:p>
        <a:p>
          <a:pPr algn="l"/>
          <a:r>
            <a:rPr lang="hu-HU" sz="1100"/>
            <a:t>Javítási-értékelési útmutató / értékelőlap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2013 – 2022 té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/>
  </sheetViews>
  <sheetFormatPr defaultRowHeight="14.4" x14ac:dyDescent="0.3"/>
  <cols>
    <col min="1" max="1" width="79.5546875" customWidth="1"/>
  </cols>
  <sheetData>
    <row r="1" spans="1:1" ht="36.450000000000003" customHeight="1" x14ac:dyDescent="0.3">
      <c r="A1" s="14" t="s">
        <v>2</v>
      </c>
    </row>
    <row r="2" spans="1:1" ht="15.6" x14ac:dyDescent="0.3">
      <c r="A2" s="15"/>
    </row>
    <row r="3" spans="1:1" ht="37.5" customHeight="1" x14ac:dyDescent="0.3">
      <c r="A3" s="15" t="s">
        <v>3</v>
      </c>
    </row>
    <row r="4" spans="1:1" ht="36.75" customHeight="1" x14ac:dyDescent="0.3">
      <c r="A4" s="15" t="s">
        <v>13</v>
      </c>
    </row>
    <row r="5" spans="1:1" ht="68.7" customHeight="1" x14ac:dyDescent="0.3">
      <c r="A5" s="16" t="s">
        <v>4</v>
      </c>
    </row>
    <row r="6" spans="1:1" ht="77.7" customHeight="1" x14ac:dyDescent="0.3">
      <c r="A6" s="15" t="s">
        <v>5</v>
      </c>
    </row>
    <row r="7" spans="1:1" ht="53.25" customHeight="1" x14ac:dyDescent="0.3">
      <c r="A7" s="5" t="s">
        <v>6</v>
      </c>
    </row>
    <row r="8" spans="1:1" ht="12.75" customHeight="1" x14ac:dyDescent="0.3">
      <c r="A8" s="26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Munka2">
    <pageSetUpPr fitToPage="1"/>
  </sheetPr>
  <dimension ref="A1:E174"/>
  <sheetViews>
    <sheetView zoomScale="110" zoomScaleNormal="110" zoomScaleSheetLayoutView="120" workbookViewId="0"/>
  </sheetViews>
  <sheetFormatPr defaultColWidth="9.33203125" defaultRowHeight="14.4" x14ac:dyDescent="0.3"/>
  <cols>
    <col min="1" max="1" width="3.6640625" customWidth="1"/>
    <col min="2" max="2" width="66.6640625" customWidth="1"/>
    <col min="3" max="4" width="10.6640625" customWidth="1"/>
    <col min="5" max="5" width="25.6640625" style="2" customWidth="1"/>
  </cols>
  <sheetData>
    <row r="1" spans="1:4" ht="33.75" customHeight="1" x14ac:dyDescent="0.3">
      <c r="A1" s="27"/>
      <c r="B1" s="28"/>
      <c r="C1" s="29"/>
      <c r="D1" s="1" t="s">
        <v>12</v>
      </c>
    </row>
    <row r="2" spans="1:4" ht="14.25" customHeight="1" x14ac:dyDescent="0.3"/>
    <row r="3" spans="1:4" ht="21" thickBot="1" x14ac:dyDescent="0.35">
      <c r="B3" s="30" t="s">
        <v>14</v>
      </c>
    </row>
    <row r="4" spans="1:4" ht="16.2" thickBot="1" x14ac:dyDescent="0.35">
      <c r="B4" s="3" t="s">
        <v>15</v>
      </c>
      <c r="C4" s="4"/>
    </row>
    <row r="5" spans="1:4" ht="63" thickBot="1" x14ac:dyDescent="0.35">
      <c r="A5" s="2">
        <v>0</v>
      </c>
      <c r="B5" s="5" t="s">
        <v>156</v>
      </c>
      <c r="C5" s="6">
        <v>1</v>
      </c>
      <c r="D5" s="18">
        <f>C5*A5</f>
        <v>0</v>
      </c>
    </row>
    <row r="6" spans="1:4" ht="16.2" thickBot="1" x14ac:dyDescent="0.35">
      <c r="B6" s="3" t="s">
        <v>16</v>
      </c>
      <c r="C6" s="4"/>
    </row>
    <row r="7" spans="1:4" ht="31.8" thickBot="1" x14ac:dyDescent="0.35">
      <c r="A7" s="2">
        <v>0</v>
      </c>
      <c r="B7" s="5" t="s">
        <v>17</v>
      </c>
      <c r="C7" s="6">
        <v>1</v>
      </c>
      <c r="D7" s="18">
        <f>C7*A7</f>
        <v>0</v>
      </c>
    </row>
    <row r="8" spans="1:4" ht="16.2" thickBot="1" x14ac:dyDescent="0.35">
      <c r="B8" s="3" t="s">
        <v>160</v>
      </c>
      <c r="C8" s="4"/>
    </row>
    <row r="9" spans="1:4" ht="31.8" thickBot="1" x14ac:dyDescent="0.35">
      <c r="A9" s="2">
        <v>0</v>
      </c>
      <c r="B9" s="5" t="s">
        <v>18</v>
      </c>
      <c r="C9" s="6">
        <v>1</v>
      </c>
      <c r="D9" s="18">
        <f>C9*A9</f>
        <v>0</v>
      </c>
    </row>
    <row r="10" spans="1:4" ht="31.8" thickBot="1" x14ac:dyDescent="0.35">
      <c r="A10" s="2">
        <v>0</v>
      </c>
      <c r="B10" s="5" t="s">
        <v>126</v>
      </c>
      <c r="C10" s="6">
        <v>1</v>
      </c>
      <c r="D10" s="18">
        <f>C10*A10</f>
        <v>0</v>
      </c>
    </row>
    <row r="11" spans="1:4" ht="31.8" thickBot="1" x14ac:dyDescent="0.35">
      <c r="A11" s="2">
        <v>0</v>
      </c>
      <c r="B11" s="5" t="s">
        <v>19</v>
      </c>
      <c r="C11" s="6">
        <v>1</v>
      </c>
      <c r="D11" s="18">
        <f>C11*A11</f>
        <v>0</v>
      </c>
    </row>
    <row r="12" spans="1:4" ht="16.2" thickBot="1" x14ac:dyDescent="0.35">
      <c r="B12" s="3" t="s">
        <v>20</v>
      </c>
      <c r="C12" s="4"/>
    </row>
    <row r="13" spans="1:4" ht="16.2" thickBot="1" x14ac:dyDescent="0.35">
      <c r="A13" s="2">
        <v>0</v>
      </c>
      <c r="B13" s="5" t="s">
        <v>161</v>
      </c>
      <c r="C13" s="6">
        <v>1</v>
      </c>
      <c r="D13" s="18">
        <f t="shared" ref="D13:D18" si="0">C13*A13</f>
        <v>0</v>
      </c>
    </row>
    <row r="14" spans="1:4" ht="16.2" thickBot="1" x14ac:dyDescent="0.35">
      <c r="A14" s="2">
        <v>0</v>
      </c>
      <c r="B14" s="5" t="s">
        <v>162</v>
      </c>
      <c r="C14" s="6">
        <v>1</v>
      </c>
      <c r="D14" s="18">
        <f t="shared" si="0"/>
        <v>0</v>
      </c>
    </row>
    <row r="15" spans="1:4" ht="16.2" thickBot="1" x14ac:dyDescent="0.35">
      <c r="A15" s="2">
        <v>0</v>
      </c>
      <c r="B15" s="5" t="s">
        <v>21</v>
      </c>
      <c r="C15" s="6">
        <v>1</v>
      </c>
      <c r="D15" s="18">
        <f t="shared" si="0"/>
        <v>0</v>
      </c>
    </row>
    <row r="16" spans="1:4" ht="16.2" thickBot="1" x14ac:dyDescent="0.35">
      <c r="A16" s="2">
        <v>0</v>
      </c>
      <c r="B16" s="5" t="s">
        <v>22</v>
      </c>
      <c r="C16" s="6">
        <v>1</v>
      </c>
      <c r="D16" s="18">
        <f t="shared" si="0"/>
        <v>0</v>
      </c>
    </row>
    <row r="17" spans="1:4" ht="27" customHeight="1" thickBot="1" x14ac:dyDescent="0.35">
      <c r="A17" s="2">
        <v>0</v>
      </c>
      <c r="B17" s="5" t="s">
        <v>23</v>
      </c>
      <c r="C17" s="6">
        <v>1</v>
      </c>
      <c r="D17" s="18">
        <f t="shared" si="0"/>
        <v>0</v>
      </c>
    </row>
    <row r="18" spans="1:4" ht="16.2" thickBot="1" x14ac:dyDescent="0.35">
      <c r="A18" s="2">
        <v>0</v>
      </c>
      <c r="B18" s="5" t="s">
        <v>24</v>
      </c>
      <c r="C18" s="6">
        <v>1</v>
      </c>
      <c r="D18" s="18">
        <f t="shared" si="0"/>
        <v>0</v>
      </c>
    </row>
    <row r="19" spans="1:4" ht="16.2" thickBot="1" x14ac:dyDescent="0.35">
      <c r="B19" s="3" t="s">
        <v>25</v>
      </c>
      <c r="C19" s="4"/>
    </row>
    <row r="20" spans="1:4" ht="32.4" customHeight="1" thickBot="1" x14ac:dyDescent="0.35">
      <c r="A20" s="2">
        <v>0</v>
      </c>
      <c r="B20" s="5" t="s">
        <v>26</v>
      </c>
      <c r="C20" s="6">
        <v>1</v>
      </c>
      <c r="D20" s="18">
        <f>C20*A20</f>
        <v>0</v>
      </c>
    </row>
    <row r="21" spans="1:4" ht="16.2" thickBot="1" x14ac:dyDescent="0.35">
      <c r="A21" s="2">
        <v>0</v>
      </c>
      <c r="B21" s="5" t="s">
        <v>27</v>
      </c>
      <c r="C21" s="6">
        <v>1</v>
      </c>
      <c r="D21" s="18">
        <f>C21*A21</f>
        <v>0</v>
      </c>
    </row>
    <row r="22" spans="1:4" ht="31.8" thickBot="1" x14ac:dyDescent="0.35">
      <c r="A22" s="2">
        <v>0</v>
      </c>
      <c r="B22" s="5" t="s">
        <v>28</v>
      </c>
      <c r="C22" s="6">
        <v>1</v>
      </c>
      <c r="D22" s="18">
        <f>C22*A22</f>
        <v>0</v>
      </c>
    </row>
    <row r="23" spans="1:4" ht="16.2" thickBot="1" x14ac:dyDescent="0.35">
      <c r="B23" s="3" t="s">
        <v>29</v>
      </c>
      <c r="C23" s="4"/>
    </row>
    <row r="24" spans="1:4" ht="31.8" thickBot="1" x14ac:dyDescent="0.35">
      <c r="A24" s="2">
        <v>0</v>
      </c>
      <c r="B24" s="5" t="s">
        <v>127</v>
      </c>
      <c r="C24" s="6">
        <v>1</v>
      </c>
      <c r="D24" s="18">
        <f>C24*A24</f>
        <v>0</v>
      </c>
    </row>
    <row r="25" spans="1:4" ht="16.2" thickBot="1" x14ac:dyDescent="0.35">
      <c r="A25" s="2">
        <v>0</v>
      </c>
      <c r="B25" s="5" t="s">
        <v>30</v>
      </c>
      <c r="C25" s="6">
        <v>1</v>
      </c>
      <c r="D25" s="18">
        <f>C25*A25</f>
        <v>0</v>
      </c>
    </row>
    <row r="26" spans="1:4" ht="16.2" thickBot="1" x14ac:dyDescent="0.35">
      <c r="A26" s="2">
        <v>0</v>
      </c>
      <c r="B26" s="5" t="s">
        <v>31</v>
      </c>
      <c r="C26" s="6">
        <v>1</v>
      </c>
      <c r="D26" s="18">
        <f>C26*A26</f>
        <v>0</v>
      </c>
    </row>
    <row r="27" spans="1:4" ht="16.2" thickBot="1" x14ac:dyDescent="0.35">
      <c r="A27" s="2">
        <v>0</v>
      </c>
      <c r="B27" s="5" t="s">
        <v>128</v>
      </c>
      <c r="C27" s="6">
        <v>1</v>
      </c>
      <c r="D27" s="18">
        <f>C27*A27</f>
        <v>0</v>
      </c>
    </row>
    <row r="28" spans="1:4" ht="32.4" thickBot="1" x14ac:dyDescent="0.35">
      <c r="A28" s="2">
        <v>0</v>
      </c>
      <c r="B28" s="5" t="s">
        <v>32</v>
      </c>
      <c r="C28" s="6">
        <v>1</v>
      </c>
      <c r="D28" s="18">
        <f>C28*A28</f>
        <v>0</v>
      </c>
    </row>
    <row r="29" spans="1:4" ht="16.2" thickBot="1" x14ac:dyDescent="0.35">
      <c r="B29" s="3" t="s">
        <v>33</v>
      </c>
      <c r="C29" s="4"/>
    </row>
    <row r="30" spans="1:4" ht="16.2" thickBot="1" x14ac:dyDescent="0.35">
      <c r="A30" s="2">
        <v>0</v>
      </c>
      <c r="B30" s="5" t="s">
        <v>34</v>
      </c>
      <c r="C30" s="6">
        <v>1</v>
      </c>
      <c r="D30" s="18">
        <f>C30*A30</f>
        <v>0</v>
      </c>
    </row>
    <row r="31" spans="1:4" ht="16.2" thickBot="1" x14ac:dyDescent="0.35">
      <c r="A31" s="2">
        <v>0</v>
      </c>
      <c r="B31" s="5" t="s">
        <v>35</v>
      </c>
      <c r="C31" s="6">
        <v>1</v>
      </c>
      <c r="D31" s="18">
        <f>C31*A31</f>
        <v>0</v>
      </c>
    </row>
    <row r="32" spans="1:4" ht="16.2" thickBot="1" x14ac:dyDescent="0.35">
      <c r="B32" s="35" t="s">
        <v>36</v>
      </c>
      <c r="C32" s="36"/>
    </row>
    <row r="33" spans="1:4" ht="32.4" thickBot="1" x14ac:dyDescent="0.35">
      <c r="A33" s="2">
        <v>0</v>
      </c>
      <c r="B33" s="5" t="s">
        <v>158</v>
      </c>
      <c r="C33" s="6">
        <v>1</v>
      </c>
      <c r="D33" s="18">
        <f t="shared" ref="D33:D41" si="1">C33*A33</f>
        <v>0</v>
      </c>
    </row>
    <row r="34" spans="1:4" ht="47.4" thickBot="1" x14ac:dyDescent="0.35">
      <c r="A34" s="2">
        <v>0</v>
      </c>
      <c r="B34" s="5" t="s">
        <v>37</v>
      </c>
      <c r="C34" s="6">
        <v>1</v>
      </c>
      <c r="D34" s="18">
        <f t="shared" si="1"/>
        <v>0</v>
      </c>
    </row>
    <row r="35" spans="1:4" ht="31.8" thickBot="1" x14ac:dyDescent="0.35">
      <c r="A35" s="2">
        <v>0</v>
      </c>
      <c r="B35" s="5" t="s">
        <v>38</v>
      </c>
      <c r="C35" s="6">
        <v>1</v>
      </c>
      <c r="D35" s="18">
        <f t="shared" si="1"/>
        <v>0</v>
      </c>
    </row>
    <row r="36" spans="1:4" ht="31.8" thickBot="1" x14ac:dyDescent="0.35">
      <c r="A36" s="2">
        <v>0</v>
      </c>
      <c r="B36" s="5" t="s">
        <v>39</v>
      </c>
      <c r="C36" s="6">
        <v>1</v>
      </c>
      <c r="D36" s="18">
        <f t="shared" si="1"/>
        <v>0</v>
      </c>
    </row>
    <row r="37" spans="1:4" ht="48" thickBot="1" x14ac:dyDescent="0.35">
      <c r="A37" s="2">
        <v>0</v>
      </c>
      <c r="B37" s="5" t="s">
        <v>157</v>
      </c>
      <c r="C37" s="6">
        <v>1</v>
      </c>
      <c r="D37" s="18">
        <f t="shared" si="1"/>
        <v>0</v>
      </c>
    </row>
    <row r="38" spans="1:4" ht="16.2" thickBot="1" x14ac:dyDescent="0.35">
      <c r="A38" s="2">
        <v>0</v>
      </c>
      <c r="B38" s="5" t="s">
        <v>129</v>
      </c>
      <c r="C38" s="6">
        <v>1</v>
      </c>
      <c r="D38" s="18">
        <f t="shared" si="1"/>
        <v>0</v>
      </c>
    </row>
    <row r="39" spans="1:4" ht="16.2" thickBot="1" x14ac:dyDescent="0.35">
      <c r="A39" s="2">
        <v>0</v>
      </c>
      <c r="B39" s="5" t="s">
        <v>130</v>
      </c>
      <c r="C39" s="6">
        <v>1</v>
      </c>
      <c r="D39" s="18">
        <f t="shared" si="1"/>
        <v>0</v>
      </c>
    </row>
    <row r="40" spans="1:4" ht="31.8" thickBot="1" x14ac:dyDescent="0.35">
      <c r="A40" s="2">
        <v>0</v>
      </c>
      <c r="B40" s="5" t="s">
        <v>159</v>
      </c>
      <c r="C40" s="6">
        <v>1</v>
      </c>
      <c r="D40" s="18">
        <f t="shared" si="1"/>
        <v>0</v>
      </c>
    </row>
    <row r="41" spans="1:4" ht="16.2" thickBot="1" x14ac:dyDescent="0.35">
      <c r="A41" s="2">
        <v>0</v>
      </c>
      <c r="B41" s="5" t="s">
        <v>40</v>
      </c>
      <c r="C41" s="6">
        <v>1</v>
      </c>
      <c r="D41" s="18">
        <f t="shared" si="1"/>
        <v>0</v>
      </c>
    </row>
    <row r="42" spans="1:4" ht="19.2" thickBot="1" x14ac:dyDescent="0.35">
      <c r="B42" s="3" t="s">
        <v>41</v>
      </c>
      <c r="C42" s="4"/>
    </row>
    <row r="43" spans="1:4" ht="16.2" thickBot="1" x14ac:dyDescent="0.35">
      <c r="A43" s="2">
        <v>0</v>
      </c>
      <c r="B43" s="5" t="s">
        <v>42</v>
      </c>
      <c r="C43" s="6">
        <v>1</v>
      </c>
      <c r="D43" s="18">
        <f>C43*A43</f>
        <v>0</v>
      </c>
    </row>
    <row r="44" spans="1:4" ht="16.2" thickBot="1" x14ac:dyDescent="0.35">
      <c r="A44" s="2">
        <v>0</v>
      </c>
      <c r="B44" s="5" t="s">
        <v>43</v>
      </c>
      <c r="C44" s="6">
        <v>1</v>
      </c>
      <c r="D44" s="18">
        <f>C44*A44</f>
        <v>0</v>
      </c>
    </row>
    <row r="45" spans="1:4" ht="16.2" thickBot="1" x14ac:dyDescent="0.35">
      <c r="A45" s="2">
        <v>0</v>
      </c>
      <c r="B45" s="5" t="s">
        <v>44</v>
      </c>
      <c r="C45" s="6">
        <v>1</v>
      </c>
      <c r="D45" s="18">
        <f>C45*A45</f>
        <v>0</v>
      </c>
    </row>
    <row r="46" spans="1:4" ht="16.8" thickBot="1" x14ac:dyDescent="0.4">
      <c r="B46" s="17" t="s">
        <v>0</v>
      </c>
      <c r="C46" s="23">
        <f>SUM(C5:C45)</f>
        <v>33</v>
      </c>
      <c r="D46" s="18">
        <f>SUM(D5:D45)</f>
        <v>0</v>
      </c>
    </row>
    <row r="47" spans="1:4" ht="16.8" thickBot="1" x14ac:dyDescent="0.4">
      <c r="B47" s="25" t="s">
        <v>45</v>
      </c>
      <c r="C47" s="24">
        <f>C46*25/C46</f>
        <v>25</v>
      </c>
      <c r="D47" s="18">
        <f>ROUNDDOWN(D46*25/C46,0)</f>
        <v>0</v>
      </c>
    </row>
    <row r="49" spans="1:4" ht="21" thickBot="1" x14ac:dyDescent="0.35">
      <c r="B49" s="31" t="s">
        <v>46</v>
      </c>
    </row>
    <row r="50" spans="1:4" ht="16.2" thickBot="1" x14ac:dyDescent="0.35">
      <c r="B50" s="3" t="s">
        <v>11</v>
      </c>
      <c r="C50" s="4"/>
    </row>
    <row r="51" spans="1:4" ht="16.2" thickBot="1" x14ac:dyDescent="0.35">
      <c r="A51" s="2">
        <v>0</v>
      </c>
      <c r="B51" s="5" t="s">
        <v>47</v>
      </c>
      <c r="C51" s="6">
        <v>1</v>
      </c>
      <c r="D51" s="18">
        <f>C51*A51</f>
        <v>0</v>
      </c>
    </row>
    <row r="52" spans="1:4" ht="31.8" thickBot="1" x14ac:dyDescent="0.35">
      <c r="A52" s="2">
        <v>0</v>
      </c>
      <c r="B52" s="5" t="s">
        <v>48</v>
      </c>
      <c r="C52" s="6">
        <v>1</v>
      </c>
      <c r="D52" s="18">
        <f>C52*A52</f>
        <v>0</v>
      </c>
    </row>
    <row r="53" spans="1:4" ht="16.2" thickBot="1" x14ac:dyDescent="0.35">
      <c r="A53" s="2">
        <v>0</v>
      </c>
      <c r="B53" s="5" t="s">
        <v>49</v>
      </c>
      <c r="C53" s="6">
        <v>1</v>
      </c>
      <c r="D53" s="18">
        <f>C53*A53</f>
        <v>0</v>
      </c>
    </row>
    <row r="54" spans="1:4" ht="16.2" thickBot="1" x14ac:dyDescent="0.35">
      <c r="B54" s="3" t="s">
        <v>50</v>
      </c>
      <c r="C54" s="4"/>
    </row>
    <row r="55" spans="1:4" ht="16.2" thickBot="1" x14ac:dyDescent="0.35">
      <c r="A55" s="2">
        <v>0</v>
      </c>
      <c r="B55" s="5" t="s">
        <v>51</v>
      </c>
      <c r="C55" s="6">
        <v>1</v>
      </c>
      <c r="D55" s="18">
        <f t="shared" ref="D55:D67" si="2">C55*A55</f>
        <v>0</v>
      </c>
    </row>
    <row r="56" spans="1:4" ht="31.8" thickBot="1" x14ac:dyDescent="0.35">
      <c r="A56" s="2">
        <v>0</v>
      </c>
      <c r="B56" s="5" t="s">
        <v>131</v>
      </c>
      <c r="C56" s="6">
        <v>1</v>
      </c>
      <c r="D56" s="18">
        <f t="shared" si="2"/>
        <v>0</v>
      </c>
    </row>
    <row r="57" spans="1:4" ht="31.8" thickBot="1" x14ac:dyDescent="0.35">
      <c r="A57" s="2">
        <v>0</v>
      </c>
      <c r="B57" s="5" t="s">
        <v>132</v>
      </c>
      <c r="C57" s="6">
        <v>1</v>
      </c>
      <c r="D57" s="18">
        <f t="shared" si="2"/>
        <v>0</v>
      </c>
    </row>
    <row r="58" spans="1:4" ht="31.8" thickBot="1" x14ac:dyDescent="0.35">
      <c r="A58" s="2">
        <v>0</v>
      </c>
      <c r="B58" s="5" t="s">
        <v>52</v>
      </c>
      <c r="C58" s="6">
        <v>1</v>
      </c>
      <c r="D58" s="18">
        <f t="shared" si="2"/>
        <v>0</v>
      </c>
    </row>
    <row r="59" spans="1:4" ht="31.8" thickBot="1" x14ac:dyDescent="0.35">
      <c r="A59" s="2">
        <v>0</v>
      </c>
      <c r="B59" s="5" t="s">
        <v>133</v>
      </c>
      <c r="C59" s="6">
        <v>1</v>
      </c>
      <c r="D59" s="18">
        <f t="shared" si="2"/>
        <v>0</v>
      </c>
    </row>
    <row r="60" spans="1:4" ht="47.4" thickBot="1" x14ac:dyDescent="0.35">
      <c r="A60" s="2">
        <v>0</v>
      </c>
      <c r="B60" s="5" t="s">
        <v>134</v>
      </c>
      <c r="C60" s="6">
        <v>2</v>
      </c>
      <c r="D60" s="18">
        <f t="shared" si="2"/>
        <v>0</v>
      </c>
    </row>
    <row r="61" spans="1:4" ht="16.2" thickBot="1" x14ac:dyDescent="0.35">
      <c r="A61" s="2">
        <v>0</v>
      </c>
      <c r="B61" s="5" t="s">
        <v>135</v>
      </c>
      <c r="C61" s="6">
        <v>1</v>
      </c>
      <c r="D61" s="18">
        <f t="shared" si="2"/>
        <v>0</v>
      </c>
    </row>
    <row r="62" spans="1:4" ht="31.8" thickBot="1" x14ac:dyDescent="0.35">
      <c r="A62" s="2">
        <v>0</v>
      </c>
      <c r="B62" s="5" t="s">
        <v>136</v>
      </c>
      <c r="C62" s="6">
        <v>1</v>
      </c>
      <c r="D62" s="18">
        <f t="shared" si="2"/>
        <v>0</v>
      </c>
    </row>
    <row r="63" spans="1:4" ht="16.2" thickBot="1" x14ac:dyDescent="0.35">
      <c r="A63" s="2">
        <v>0</v>
      </c>
      <c r="B63" s="5" t="s">
        <v>137</v>
      </c>
      <c r="C63" s="6">
        <v>1</v>
      </c>
      <c r="D63" s="18">
        <f t="shared" si="2"/>
        <v>0</v>
      </c>
    </row>
    <row r="64" spans="1:4" ht="16.2" thickBot="1" x14ac:dyDescent="0.35">
      <c r="A64" s="2">
        <v>0</v>
      </c>
      <c r="B64" s="5" t="s">
        <v>138</v>
      </c>
      <c r="C64" s="6">
        <v>1</v>
      </c>
      <c r="D64" s="18">
        <f t="shared" si="2"/>
        <v>0</v>
      </c>
    </row>
    <row r="65" spans="1:4" ht="16.2" thickBot="1" x14ac:dyDescent="0.35">
      <c r="A65" s="2">
        <v>0</v>
      </c>
      <c r="B65" s="5" t="s">
        <v>53</v>
      </c>
      <c r="C65" s="6">
        <v>1</v>
      </c>
      <c r="D65" s="18">
        <f t="shared" si="2"/>
        <v>0</v>
      </c>
    </row>
    <row r="66" spans="1:4" ht="16.2" thickBot="1" x14ac:dyDescent="0.35">
      <c r="A66" s="2">
        <v>0</v>
      </c>
      <c r="B66" s="5" t="s">
        <v>54</v>
      </c>
      <c r="C66" s="6">
        <v>1</v>
      </c>
      <c r="D66" s="18">
        <f t="shared" si="2"/>
        <v>0</v>
      </c>
    </row>
    <row r="67" spans="1:4" ht="31.8" thickBot="1" x14ac:dyDescent="0.35">
      <c r="A67" s="2">
        <v>0</v>
      </c>
      <c r="B67" s="5" t="s">
        <v>139</v>
      </c>
      <c r="C67" s="6">
        <v>1</v>
      </c>
      <c r="D67" s="18">
        <f t="shared" si="2"/>
        <v>0</v>
      </c>
    </row>
    <row r="68" spans="1:4" ht="16.2" thickBot="1" x14ac:dyDescent="0.35">
      <c r="B68" s="3" t="s">
        <v>55</v>
      </c>
      <c r="C68" s="4"/>
    </row>
    <row r="69" spans="1:4" ht="47.4" thickBot="1" x14ac:dyDescent="0.35">
      <c r="A69" s="2">
        <v>0</v>
      </c>
      <c r="B69" s="5" t="s">
        <v>140</v>
      </c>
      <c r="C69" s="6">
        <v>1</v>
      </c>
      <c r="D69" s="18">
        <f t="shared" ref="D69:D75" si="3">C69*A69</f>
        <v>0</v>
      </c>
    </row>
    <row r="70" spans="1:4" ht="47.4" thickBot="1" x14ac:dyDescent="0.35">
      <c r="A70" s="2">
        <v>0</v>
      </c>
      <c r="B70" s="5" t="s">
        <v>141</v>
      </c>
      <c r="C70" s="6">
        <v>1</v>
      </c>
      <c r="D70" s="18">
        <f t="shared" si="3"/>
        <v>0</v>
      </c>
    </row>
    <row r="71" spans="1:4" ht="31.8" thickBot="1" x14ac:dyDescent="0.35">
      <c r="A71" s="2">
        <v>0</v>
      </c>
      <c r="B71" s="5" t="s">
        <v>56</v>
      </c>
      <c r="C71" s="6">
        <v>1</v>
      </c>
      <c r="D71" s="18">
        <f t="shared" si="3"/>
        <v>0</v>
      </c>
    </row>
    <row r="72" spans="1:4" ht="31.8" thickBot="1" x14ac:dyDescent="0.35">
      <c r="A72" s="2">
        <v>0</v>
      </c>
      <c r="B72" s="5" t="s">
        <v>57</v>
      </c>
      <c r="C72" s="6">
        <v>1</v>
      </c>
      <c r="D72" s="18">
        <f t="shared" si="3"/>
        <v>0</v>
      </c>
    </row>
    <row r="73" spans="1:4" ht="16.2" thickBot="1" x14ac:dyDescent="0.35">
      <c r="A73" s="2">
        <v>0</v>
      </c>
      <c r="B73" s="5" t="s">
        <v>58</v>
      </c>
      <c r="C73" s="6">
        <v>2</v>
      </c>
      <c r="D73" s="18">
        <f t="shared" si="3"/>
        <v>0</v>
      </c>
    </row>
    <row r="74" spans="1:4" ht="16.2" thickBot="1" x14ac:dyDescent="0.35">
      <c r="A74" s="2">
        <v>0</v>
      </c>
      <c r="B74" s="5" t="s">
        <v>59</v>
      </c>
      <c r="C74" s="6">
        <v>1</v>
      </c>
      <c r="D74" s="18">
        <f t="shared" si="3"/>
        <v>0</v>
      </c>
    </row>
    <row r="75" spans="1:4" ht="16.2" thickBot="1" x14ac:dyDescent="0.35">
      <c r="A75" s="2">
        <v>0</v>
      </c>
      <c r="B75" s="5" t="s">
        <v>142</v>
      </c>
      <c r="C75" s="6">
        <v>1</v>
      </c>
      <c r="D75" s="18">
        <f t="shared" si="3"/>
        <v>0</v>
      </c>
    </row>
    <row r="76" spans="1:4" ht="16.8" thickBot="1" x14ac:dyDescent="0.4">
      <c r="B76" s="17" t="s">
        <v>0</v>
      </c>
      <c r="C76" s="23">
        <f>SUM(C51:C75)</f>
        <v>25</v>
      </c>
      <c r="D76" s="18">
        <f>SUM(D51:D75)</f>
        <v>0</v>
      </c>
    </row>
    <row r="77" spans="1:4" ht="16.8" thickBot="1" x14ac:dyDescent="0.4">
      <c r="B77" s="25" t="s">
        <v>60</v>
      </c>
      <c r="C77" s="24">
        <f>C76*20/C76</f>
        <v>20</v>
      </c>
      <c r="D77" s="18">
        <f>ROUNDDOWN(D76*20/C76,0)</f>
        <v>0</v>
      </c>
    </row>
    <row r="79" spans="1:4" ht="21" thickBot="1" x14ac:dyDescent="0.35">
      <c r="B79" s="31" t="s">
        <v>61</v>
      </c>
    </row>
    <row r="80" spans="1:4" ht="16.2" thickBot="1" x14ac:dyDescent="0.35">
      <c r="B80" s="3" t="s">
        <v>7</v>
      </c>
      <c r="C80" s="4"/>
    </row>
    <row r="81" spans="1:4" ht="47.4" thickBot="1" x14ac:dyDescent="0.35">
      <c r="A81" s="2">
        <v>0</v>
      </c>
      <c r="B81" s="5" t="s">
        <v>62</v>
      </c>
      <c r="C81" s="6">
        <v>1</v>
      </c>
      <c r="D81" s="18">
        <f>C81*A81</f>
        <v>0</v>
      </c>
    </row>
    <row r="82" spans="1:4" ht="16.2" thickBot="1" x14ac:dyDescent="0.35">
      <c r="B82" s="3" t="s">
        <v>63</v>
      </c>
      <c r="C82" s="4"/>
    </row>
    <row r="83" spans="1:4" ht="16.8" thickBot="1" x14ac:dyDescent="0.35">
      <c r="A83" s="2">
        <v>0</v>
      </c>
      <c r="B83" s="5" t="s">
        <v>64</v>
      </c>
      <c r="C83" s="6">
        <v>1</v>
      </c>
      <c r="D83" s="18">
        <f>C83*A83</f>
        <v>0</v>
      </c>
    </row>
    <row r="84" spans="1:4" ht="16.2" thickBot="1" x14ac:dyDescent="0.35">
      <c r="A84" s="2">
        <v>0</v>
      </c>
      <c r="B84" s="5" t="s">
        <v>65</v>
      </c>
      <c r="C84" s="6">
        <v>1</v>
      </c>
      <c r="D84" s="18">
        <f>C84*A84</f>
        <v>0</v>
      </c>
    </row>
    <row r="85" spans="1:4" ht="16.2" thickBot="1" x14ac:dyDescent="0.35">
      <c r="A85" s="2">
        <v>0</v>
      </c>
      <c r="B85" s="5" t="s">
        <v>66</v>
      </c>
      <c r="C85" s="6">
        <v>1</v>
      </c>
      <c r="D85" s="18">
        <f>C85*A85</f>
        <v>0</v>
      </c>
    </row>
    <row r="86" spans="1:4" ht="16.2" thickBot="1" x14ac:dyDescent="0.35">
      <c r="B86" s="3" t="s">
        <v>67</v>
      </c>
      <c r="C86" s="4"/>
    </row>
    <row r="87" spans="1:4" ht="31.8" thickBot="1" x14ac:dyDescent="0.35">
      <c r="A87" s="2">
        <v>0</v>
      </c>
      <c r="B87" s="5" t="s">
        <v>68</v>
      </c>
      <c r="C87" s="6">
        <v>1</v>
      </c>
      <c r="D87" s="18">
        <f>C87*A87</f>
        <v>0</v>
      </c>
    </row>
    <row r="88" spans="1:4" ht="16.2" thickBot="1" x14ac:dyDescent="0.35">
      <c r="B88" s="3" t="s">
        <v>69</v>
      </c>
      <c r="C88" s="4"/>
    </row>
    <row r="89" spans="1:4" ht="31.8" thickBot="1" x14ac:dyDescent="0.35">
      <c r="A89" s="2">
        <v>0</v>
      </c>
      <c r="B89" s="5" t="s">
        <v>70</v>
      </c>
      <c r="C89" s="6">
        <v>1</v>
      </c>
      <c r="D89" s="18">
        <f>C89*A89</f>
        <v>0</v>
      </c>
    </row>
    <row r="90" spans="1:4" ht="31.8" thickBot="1" x14ac:dyDescent="0.35">
      <c r="A90" s="2">
        <v>0</v>
      </c>
      <c r="B90" s="5" t="s">
        <v>71</v>
      </c>
      <c r="C90" s="6">
        <v>1</v>
      </c>
      <c r="D90" s="18">
        <f>C90*A90</f>
        <v>0</v>
      </c>
    </row>
    <row r="91" spans="1:4" ht="31.8" thickBot="1" x14ac:dyDescent="0.35">
      <c r="A91" s="2">
        <v>0</v>
      </c>
      <c r="B91" s="5" t="s">
        <v>72</v>
      </c>
      <c r="C91" s="6">
        <v>2</v>
      </c>
      <c r="D91" s="18">
        <f>C91*A91</f>
        <v>0</v>
      </c>
    </row>
    <row r="92" spans="1:4" ht="31.8" thickBot="1" x14ac:dyDescent="0.35">
      <c r="A92" s="2">
        <v>0</v>
      </c>
      <c r="B92" s="5" t="s">
        <v>73</v>
      </c>
      <c r="C92" s="6">
        <v>1</v>
      </c>
      <c r="D92" s="18">
        <f>C92*A92</f>
        <v>0</v>
      </c>
    </row>
    <row r="93" spans="1:4" ht="16.2" thickBot="1" x14ac:dyDescent="0.35">
      <c r="B93" s="3" t="s">
        <v>74</v>
      </c>
      <c r="C93" s="4"/>
    </row>
    <row r="94" spans="1:4" ht="31.8" thickBot="1" x14ac:dyDescent="0.35">
      <c r="A94" s="2">
        <v>0</v>
      </c>
      <c r="B94" s="5" t="s">
        <v>75</v>
      </c>
      <c r="C94" s="6">
        <v>1</v>
      </c>
      <c r="D94" s="18">
        <f>C94*A94</f>
        <v>0</v>
      </c>
    </row>
    <row r="95" spans="1:4" ht="31.8" thickBot="1" x14ac:dyDescent="0.35">
      <c r="A95" s="2">
        <v>0</v>
      </c>
      <c r="B95" s="5" t="s">
        <v>143</v>
      </c>
      <c r="C95" s="6">
        <v>2</v>
      </c>
      <c r="D95" s="18">
        <f>C95*A95</f>
        <v>0</v>
      </c>
    </row>
    <row r="96" spans="1:4" ht="16.2" thickBot="1" x14ac:dyDescent="0.35">
      <c r="B96" s="3" t="s">
        <v>76</v>
      </c>
      <c r="C96" s="4"/>
    </row>
    <row r="97" spans="1:4" ht="31.8" thickBot="1" x14ac:dyDescent="0.35">
      <c r="A97" s="2">
        <v>0</v>
      </c>
      <c r="B97" s="5" t="s">
        <v>77</v>
      </c>
      <c r="C97" s="6">
        <v>1</v>
      </c>
      <c r="D97" s="18">
        <f>C97*A97</f>
        <v>0</v>
      </c>
    </row>
    <row r="98" spans="1:4" ht="16.2" thickBot="1" x14ac:dyDescent="0.35">
      <c r="B98" s="3" t="s">
        <v>78</v>
      </c>
      <c r="C98" s="4"/>
    </row>
    <row r="99" spans="1:4" ht="16.2" thickBot="1" x14ac:dyDescent="0.35">
      <c r="A99" s="2">
        <v>0</v>
      </c>
      <c r="B99" s="5" t="s">
        <v>79</v>
      </c>
      <c r="C99" s="6">
        <v>1</v>
      </c>
      <c r="D99" s="18">
        <f t="shared" ref="D99:D107" si="4">C99*A99</f>
        <v>0</v>
      </c>
    </row>
    <row r="100" spans="1:4" ht="33" thickBot="1" x14ac:dyDescent="0.35">
      <c r="A100" s="2">
        <v>0</v>
      </c>
      <c r="B100" s="5" t="s">
        <v>144</v>
      </c>
      <c r="C100" s="6">
        <v>1</v>
      </c>
      <c r="D100" s="18">
        <f t="shared" si="4"/>
        <v>0</v>
      </c>
    </row>
    <row r="101" spans="1:4" ht="47.4" thickBot="1" x14ac:dyDescent="0.35">
      <c r="A101" s="2">
        <v>0</v>
      </c>
      <c r="B101" s="5" t="s">
        <v>145</v>
      </c>
      <c r="C101" s="6">
        <v>1</v>
      </c>
      <c r="D101" s="18">
        <f t="shared" si="4"/>
        <v>0</v>
      </c>
    </row>
    <row r="102" spans="1:4" ht="32.4" thickBot="1" x14ac:dyDescent="0.35">
      <c r="A102" s="2">
        <v>0</v>
      </c>
      <c r="B102" s="5" t="s">
        <v>146</v>
      </c>
      <c r="C102" s="6">
        <v>1</v>
      </c>
      <c r="D102" s="18">
        <f t="shared" si="4"/>
        <v>0</v>
      </c>
    </row>
    <row r="103" spans="1:4" ht="64.2" thickBot="1" x14ac:dyDescent="0.35">
      <c r="A103" s="2">
        <v>0</v>
      </c>
      <c r="B103" s="5" t="s">
        <v>147</v>
      </c>
      <c r="C103" s="6">
        <v>1</v>
      </c>
      <c r="D103" s="18">
        <f t="shared" si="4"/>
        <v>0</v>
      </c>
    </row>
    <row r="104" spans="1:4" ht="16.8" thickBot="1" x14ac:dyDescent="0.35">
      <c r="A104" s="2">
        <v>0</v>
      </c>
      <c r="B104" s="5" t="s">
        <v>80</v>
      </c>
      <c r="C104" s="6">
        <v>1</v>
      </c>
      <c r="D104" s="18">
        <f t="shared" si="4"/>
        <v>0</v>
      </c>
    </row>
    <row r="105" spans="1:4" ht="32.4" thickBot="1" x14ac:dyDescent="0.35">
      <c r="A105" s="2">
        <v>0</v>
      </c>
      <c r="B105" s="5" t="s">
        <v>81</v>
      </c>
      <c r="C105" s="6">
        <v>1</v>
      </c>
      <c r="D105" s="18">
        <f t="shared" si="4"/>
        <v>0</v>
      </c>
    </row>
    <row r="106" spans="1:4" ht="32.4" thickBot="1" x14ac:dyDescent="0.35">
      <c r="A106" s="2">
        <v>0</v>
      </c>
      <c r="B106" s="5" t="s">
        <v>148</v>
      </c>
      <c r="C106" s="6">
        <v>1</v>
      </c>
      <c r="D106" s="18">
        <f t="shared" si="4"/>
        <v>0</v>
      </c>
    </row>
    <row r="107" spans="1:4" ht="16.2" thickBot="1" x14ac:dyDescent="0.35">
      <c r="A107" s="2">
        <v>0</v>
      </c>
      <c r="B107" s="5" t="s">
        <v>82</v>
      </c>
      <c r="C107" s="6">
        <v>1</v>
      </c>
      <c r="D107" s="18">
        <f t="shared" si="4"/>
        <v>0</v>
      </c>
    </row>
    <row r="108" spans="1:4" ht="16.2" thickBot="1" x14ac:dyDescent="0.35">
      <c r="B108" s="3" t="s">
        <v>8</v>
      </c>
      <c r="C108" s="4"/>
    </row>
    <row r="109" spans="1:4" ht="16.2" thickBot="1" x14ac:dyDescent="0.35">
      <c r="A109" s="2">
        <v>0</v>
      </c>
      <c r="B109" s="5" t="s">
        <v>83</v>
      </c>
      <c r="C109" s="6">
        <v>1</v>
      </c>
      <c r="D109" s="18">
        <f>C109*A109</f>
        <v>0</v>
      </c>
    </row>
    <row r="110" spans="1:4" ht="16.2" thickBot="1" x14ac:dyDescent="0.35">
      <c r="A110" s="2">
        <v>0</v>
      </c>
      <c r="B110" s="5" t="s">
        <v>84</v>
      </c>
      <c r="C110" s="6">
        <v>1</v>
      </c>
      <c r="D110" s="18">
        <f>C110*A110</f>
        <v>0</v>
      </c>
    </row>
    <row r="111" spans="1:4" ht="16.2" thickBot="1" x14ac:dyDescent="0.35">
      <c r="A111" s="2">
        <v>0</v>
      </c>
      <c r="B111" s="5" t="s">
        <v>85</v>
      </c>
      <c r="C111" s="6">
        <v>1</v>
      </c>
      <c r="D111" s="18">
        <f>C111*A111</f>
        <v>0</v>
      </c>
    </row>
    <row r="112" spans="1:4" ht="32.4" thickBot="1" x14ac:dyDescent="0.35">
      <c r="A112" s="2">
        <v>0</v>
      </c>
      <c r="B112" s="5" t="s">
        <v>86</v>
      </c>
      <c r="C112" s="6">
        <v>1</v>
      </c>
      <c r="D112" s="18">
        <f>C112*A112</f>
        <v>0</v>
      </c>
    </row>
    <row r="113" spans="1:4" ht="16.8" thickBot="1" x14ac:dyDescent="0.4">
      <c r="B113" s="17" t="s">
        <v>0</v>
      </c>
      <c r="C113" s="23">
        <f>SUM(C81:C112)</f>
        <v>27</v>
      </c>
      <c r="D113" s="18">
        <f>SUM(D81:D112)</f>
        <v>0</v>
      </c>
    </row>
    <row r="114" spans="1:4" ht="16.8" thickBot="1" x14ac:dyDescent="0.4">
      <c r="B114" s="25" t="s">
        <v>87</v>
      </c>
      <c r="C114" s="24">
        <f>C113*25/C113</f>
        <v>25</v>
      </c>
      <c r="D114" s="18">
        <f>ROUNDDOWN(D113*25/C113,0)</f>
        <v>0</v>
      </c>
    </row>
    <row r="116" spans="1:4" ht="21" thickBot="1" x14ac:dyDescent="0.35">
      <c r="B116" s="31" t="s">
        <v>88</v>
      </c>
    </row>
    <row r="117" spans="1:4" ht="16.2" thickBot="1" x14ac:dyDescent="0.35">
      <c r="B117" s="3" t="s">
        <v>1</v>
      </c>
      <c r="C117" s="4"/>
    </row>
    <row r="118" spans="1:4" ht="31.8" thickBot="1" x14ac:dyDescent="0.35">
      <c r="A118" s="2">
        <v>0</v>
      </c>
      <c r="B118" s="5" t="s">
        <v>89</v>
      </c>
      <c r="C118" s="6">
        <v>1</v>
      </c>
      <c r="D118" s="18">
        <f>C118*A118</f>
        <v>0</v>
      </c>
    </row>
    <row r="119" spans="1:4" ht="31.8" thickBot="1" x14ac:dyDescent="0.35">
      <c r="A119" s="2">
        <v>0</v>
      </c>
      <c r="B119" s="5" t="s">
        <v>90</v>
      </c>
      <c r="C119" s="6">
        <v>1</v>
      </c>
      <c r="D119" s="18">
        <f>C119*A119</f>
        <v>0</v>
      </c>
    </row>
    <row r="120" spans="1:4" ht="16.2" thickBot="1" x14ac:dyDescent="0.35">
      <c r="B120" s="3" t="s">
        <v>91</v>
      </c>
      <c r="C120" s="4"/>
    </row>
    <row r="121" spans="1:4" ht="31.8" thickBot="1" x14ac:dyDescent="0.35">
      <c r="A121" s="2">
        <v>0</v>
      </c>
      <c r="B121" s="5" t="s">
        <v>92</v>
      </c>
      <c r="C121" s="6">
        <v>1</v>
      </c>
      <c r="D121" s="18">
        <f>C121*A121</f>
        <v>0</v>
      </c>
    </row>
    <row r="122" spans="1:4" ht="16.8" thickBot="1" x14ac:dyDescent="0.35">
      <c r="B122" s="17" t="s">
        <v>93</v>
      </c>
      <c r="C122" s="4"/>
    </row>
    <row r="123" spans="1:4" ht="16.2" thickBot="1" x14ac:dyDescent="0.35">
      <c r="A123" s="2">
        <v>0</v>
      </c>
      <c r="B123" s="5" t="s">
        <v>149</v>
      </c>
      <c r="C123" s="6">
        <v>1</v>
      </c>
      <c r="D123" s="18">
        <f>C123*A123</f>
        <v>0</v>
      </c>
    </row>
    <row r="124" spans="1:4" ht="31.8" thickBot="1" x14ac:dyDescent="0.35">
      <c r="A124" s="2">
        <v>0</v>
      </c>
      <c r="B124" s="5" t="s">
        <v>94</v>
      </c>
      <c r="C124" s="6">
        <v>1</v>
      </c>
      <c r="D124" s="18">
        <f>C124*A124</f>
        <v>0</v>
      </c>
    </row>
    <row r="125" spans="1:4" ht="16.2" thickBot="1" x14ac:dyDescent="0.35">
      <c r="A125" s="2">
        <v>0</v>
      </c>
      <c r="B125" s="5" t="s">
        <v>95</v>
      </c>
      <c r="C125" s="6">
        <v>1</v>
      </c>
      <c r="D125" s="18">
        <f>C125*A125</f>
        <v>0</v>
      </c>
    </row>
    <row r="126" spans="1:4" ht="16.8" thickBot="1" x14ac:dyDescent="0.35">
      <c r="B126" s="17" t="s">
        <v>96</v>
      </c>
      <c r="C126" s="4"/>
    </row>
    <row r="127" spans="1:4" ht="16.2" thickBot="1" x14ac:dyDescent="0.35">
      <c r="A127" s="2">
        <v>0</v>
      </c>
      <c r="B127" s="5" t="s">
        <v>150</v>
      </c>
      <c r="C127" s="6">
        <v>1</v>
      </c>
      <c r="D127" s="18">
        <f>C127*A127</f>
        <v>0</v>
      </c>
    </row>
    <row r="128" spans="1:4" ht="16.2" thickBot="1" x14ac:dyDescent="0.35">
      <c r="A128" s="2">
        <v>0</v>
      </c>
      <c r="B128" s="5" t="s">
        <v>97</v>
      </c>
      <c r="C128" s="6">
        <v>1</v>
      </c>
      <c r="D128" s="18">
        <f>C128*A128</f>
        <v>0</v>
      </c>
    </row>
    <row r="129" spans="1:4" ht="16.2" thickBot="1" x14ac:dyDescent="0.35">
      <c r="A129" s="2">
        <v>0</v>
      </c>
      <c r="B129" s="5" t="s">
        <v>98</v>
      </c>
      <c r="C129" s="6">
        <v>1</v>
      </c>
      <c r="D129" s="18">
        <f>C129*A129</f>
        <v>0</v>
      </c>
    </row>
    <row r="130" spans="1:4" ht="16.2" thickBot="1" x14ac:dyDescent="0.35">
      <c r="A130" s="2">
        <v>0</v>
      </c>
      <c r="B130" s="5" t="s">
        <v>151</v>
      </c>
      <c r="C130" s="6">
        <v>1</v>
      </c>
      <c r="D130" s="18">
        <f>C130*A130</f>
        <v>0</v>
      </c>
    </row>
    <row r="131" spans="1:4" ht="16.8" thickBot="1" x14ac:dyDescent="0.35">
      <c r="B131" s="17" t="s">
        <v>99</v>
      </c>
      <c r="C131" s="4"/>
    </row>
    <row r="132" spans="1:4" ht="31.8" thickBot="1" x14ac:dyDescent="0.35">
      <c r="A132" s="2">
        <v>0</v>
      </c>
      <c r="B132" s="5" t="s">
        <v>100</v>
      </c>
      <c r="C132" s="6">
        <v>1</v>
      </c>
      <c r="D132" s="18">
        <f>C132*A132</f>
        <v>0</v>
      </c>
    </row>
    <row r="133" spans="1:4" ht="16.2" thickBot="1" x14ac:dyDescent="0.35">
      <c r="A133" s="2">
        <v>0</v>
      </c>
      <c r="B133" s="5" t="s">
        <v>152</v>
      </c>
      <c r="C133" s="6">
        <v>1</v>
      </c>
      <c r="D133" s="18">
        <f>C133*A133</f>
        <v>0</v>
      </c>
    </row>
    <row r="134" spans="1:4" ht="16.2" thickBot="1" x14ac:dyDescent="0.35">
      <c r="A134" s="2">
        <v>0</v>
      </c>
      <c r="B134" s="5" t="s">
        <v>95</v>
      </c>
      <c r="C134" s="6">
        <v>1</v>
      </c>
      <c r="D134" s="18">
        <f>C134*A134</f>
        <v>0</v>
      </c>
    </row>
    <row r="135" spans="1:4" ht="16.8" thickBot="1" x14ac:dyDescent="0.35">
      <c r="B135" s="17" t="s">
        <v>101</v>
      </c>
      <c r="C135" s="4"/>
    </row>
    <row r="136" spans="1:4" ht="16.2" thickBot="1" x14ac:dyDescent="0.35">
      <c r="A136" s="2">
        <v>0</v>
      </c>
      <c r="B136" s="5" t="s">
        <v>102</v>
      </c>
      <c r="C136" s="6">
        <v>1</v>
      </c>
      <c r="D136" s="18">
        <f>C136*A136</f>
        <v>0</v>
      </c>
    </row>
    <row r="137" spans="1:4" ht="16.2" thickBot="1" x14ac:dyDescent="0.35">
      <c r="A137" s="2">
        <v>0</v>
      </c>
      <c r="B137" s="5" t="s">
        <v>103</v>
      </c>
      <c r="C137" s="6">
        <v>1</v>
      </c>
      <c r="D137" s="18">
        <f>C137*A137</f>
        <v>0</v>
      </c>
    </row>
    <row r="138" spans="1:4" ht="16.2" thickBot="1" x14ac:dyDescent="0.35">
      <c r="A138" s="2">
        <v>0</v>
      </c>
      <c r="B138" s="5" t="s">
        <v>104</v>
      </c>
      <c r="C138" s="6">
        <v>1</v>
      </c>
      <c r="D138" s="18">
        <f>C138*A138</f>
        <v>0</v>
      </c>
    </row>
    <row r="139" spans="1:4" ht="16.2" thickBot="1" x14ac:dyDescent="0.35">
      <c r="A139" s="2">
        <v>0</v>
      </c>
      <c r="B139" s="5" t="s">
        <v>105</v>
      </c>
      <c r="C139" s="6">
        <v>1</v>
      </c>
      <c r="D139" s="18">
        <f>C139*A139</f>
        <v>0</v>
      </c>
    </row>
    <row r="140" spans="1:4" ht="16.2" thickBot="1" x14ac:dyDescent="0.35">
      <c r="A140" s="2">
        <v>0</v>
      </c>
      <c r="B140" s="5" t="s">
        <v>153</v>
      </c>
      <c r="C140" s="6">
        <v>1</v>
      </c>
      <c r="D140" s="18">
        <f>C140*A140</f>
        <v>0</v>
      </c>
    </row>
    <row r="141" spans="1:4" ht="16.8" thickBot="1" x14ac:dyDescent="0.4">
      <c r="B141" s="17" t="s">
        <v>0</v>
      </c>
      <c r="C141" s="23">
        <f>SUM(C118:C140)</f>
        <v>18</v>
      </c>
      <c r="D141" s="18">
        <f>SUM(D117:D140)</f>
        <v>0</v>
      </c>
    </row>
    <row r="142" spans="1:4" ht="16.8" thickBot="1" x14ac:dyDescent="0.4">
      <c r="B142" s="25" t="s">
        <v>106</v>
      </c>
      <c r="C142" s="24">
        <f>C141*15/C141</f>
        <v>15</v>
      </c>
      <c r="D142" s="18">
        <f>ROUNDDOWN(D141*15/C141,0)</f>
        <v>0</v>
      </c>
    </row>
    <row r="144" spans="1:4" ht="21" thickBot="1" x14ac:dyDescent="0.35">
      <c r="B144" s="31" t="s">
        <v>107</v>
      </c>
    </row>
    <row r="145" spans="1:4" ht="16.2" thickBot="1" x14ac:dyDescent="0.35">
      <c r="B145" s="8" t="s">
        <v>154</v>
      </c>
      <c r="C145" s="4"/>
    </row>
    <row r="146" spans="1:4" ht="16.2" thickBot="1" x14ac:dyDescent="0.35">
      <c r="A146" s="2">
        <v>0</v>
      </c>
      <c r="B146" s="7" t="s">
        <v>108</v>
      </c>
      <c r="C146" s="6">
        <v>1</v>
      </c>
      <c r="D146" s="18">
        <f>C146*A146</f>
        <v>0</v>
      </c>
    </row>
    <row r="147" spans="1:4" ht="16.2" thickBot="1" x14ac:dyDescent="0.35">
      <c r="B147" s="8" t="s">
        <v>9</v>
      </c>
      <c r="C147" s="34"/>
    </row>
    <row r="148" spans="1:4" ht="47.4" thickBot="1" x14ac:dyDescent="0.35">
      <c r="A148" s="2">
        <v>0</v>
      </c>
      <c r="B148" s="21" t="s">
        <v>10</v>
      </c>
      <c r="C148" s="22">
        <v>1</v>
      </c>
      <c r="D148" s="18">
        <f>C148*A148</f>
        <v>0</v>
      </c>
    </row>
    <row r="149" spans="1:4" ht="16.2" thickBot="1" x14ac:dyDescent="0.35">
      <c r="B149" s="19" t="s">
        <v>109</v>
      </c>
      <c r="C149" s="20"/>
    </row>
    <row r="150" spans="1:4" ht="16.2" thickBot="1" x14ac:dyDescent="0.35">
      <c r="A150" s="2">
        <v>0</v>
      </c>
      <c r="B150" s="5" t="s">
        <v>110</v>
      </c>
      <c r="C150" s="6">
        <v>1</v>
      </c>
      <c r="D150" s="18">
        <f>C150*A150</f>
        <v>0</v>
      </c>
    </row>
    <row r="151" spans="1:4" ht="16.2" thickBot="1" x14ac:dyDescent="0.35">
      <c r="A151" s="2">
        <v>0</v>
      </c>
      <c r="B151" s="5" t="s">
        <v>111</v>
      </c>
      <c r="C151" s="6">
        <v>1</v>
      </c>
      <c r="D151" s="32">
        <f>C151*A151</f>
        <v>0</v>
      </c>
    </row>
    <row r="152" spans="1:4" ht="16.2" thickBot="1" x14ac:dyDescent="0.35">
      <c r="B152" s="3" t="s">
        <v>112</v>
      </c>
      <c r="C152" s="4"/>
      <c r="D152" s="33"/>
    </row>
    <row r="153" spans="1:4" ht="31.8" thickBot="1" x14ac:dyDescent="0.35">
      <c r="A153" s="2">
        <v>0</v>
      </c>
      <c r="B153" s="5" t="s">
        <v>113</v>
      </c>
      <c r="C153" s="6">
        <v>1</v>
      </c>
      <c r="D153" s="18">
        <f>C153*A153</f>
        <v>0</v>
      </c>
    </row>
    <row r="154" spans="1:4" ht="16.2" thickBot="1" x14ac:dyDescent="0.35">
      <c r="A154" s="2">
        <v>0</v>
      </c>
      <c r="B154" s="5" t="s">
        <v>114</v>
      </c>
      <c r="C154" s="6">
        <v>1</v>
      </c>
      <c r="D154" s="18">
        <f>C154*A154</f>
        <v>0</v>
      </c>
    </row>
    <row r="155" spans="1:4" ht="16.2" thickBot="1" x14ac:dyDescent="0.35">
      <c r="A155" s="2">
        <v>0</v>
      </c>
      <c r="B155" s="5" t="s">
        <v>115</v>
      </c>
      <c r="C155" s="6">
        <v>1</v>
      </c>
      <c r="D155" s="18">
        <f>C155*A155</f>
        <v>0</v>
      </c>
    </row>
    <row r="156" spans="1:4" ht="16.2" thickBot="1" x14ac:dyDescent="0.35">
      <c r="A156" s="2">
        <v>0</v>
      </c>
      <c r="B156" s="5" t="s">
        <v>116</v>
      </c>
      <c r="C156" s="6">
        <v>1</v>
      </c>
      <c r="D156" s="18">
        <f>C156*A156</f>
        <v>0</v>
      </c>
    </row>
    <row r="157" spans="1:4" ht="16.2" thickBot="1" x14ac:dyDescent="0.35">
      <c r="B157" s="3" t="s">
        <v>155</v>
      </c>
      <c r="C157" s="4"/>
    </row>
    <row r="158" spans="1:4" ht="16.2" thickBot="1" x14ac:dyDescent="0.35">
      <c r="A158" s="2">
        <v>0</v>
      </c>
      <c r="B158" s="5" t="s">
        <v>117</v>
      </c>
      <c r="C158" s="6">
        <v>1</v>
      </c>
      <c r="D158" s="18">
        <f>C158*A158</f>
        <v>0</v>
      </c>
    </row>
    <row r="159" spans="1:4" ht="16.2" thickBot="1" x14ac:dyDescent="0.35">
      <c r="A159" s="2">
        <v>0</v>
      </c>
      <c r="B159" s="5" t="s">
        <v>118</v>
      </c>
      <c r="C159" s="6">
        <v>1</v>
      </c>
      <c r="D159" s="18">
        <f>C159*A159</f>
        <v>0</v>
      </c>
    </row>
    <row r="160" spans="1:4" ht="31.8" thickBot="1" x14ac:dyDescent="0.35">
      <c r="A160" s="2">
        <v>0</v>
      </c>
      <c r="B160" s="5" t="s">
        <v>119</v>
      </c>
      <c r="C160" s="6">
        <v>1</v>
      </c>
      <c r="D160" s="18">
        <f>C160*A160</f>
        <v>0</v>
      </c>
    </row>
    <row r="161" spans="1:4" ht="16.2" thickBot="1" x14ac:dyDescent="0.35">
      <c r="B161" s="3" t="s">
        <v>120</v>
      </c>
      <c r="C161" s="4"/>
    </row>
    <row r="162" spans="1:4" ht="16.2" thickBot="1" x14ac:dyDescent="0.35">
      <c r="A162" s="2">
        <v>0</v>
      </c>
      <c r="B162" s="5" t="s">
        <v>121</v>
      </c>
      <c r="C162" s="6">
        <v>1</v>
      </c>
      <c r="D162" s="18">
        <f>C162*A162</f>
        <v>0</v>
      </c>
    </row>
    <row r="163" spans="1:4" ht="31.8" thickBot="1" x14ac:dyDescent="0.35">
      <c r="A163" s="2">
        <v>0</v>
      </c>
      <c r="B163" s="5" t="s">
        <v>122</v>
      </c>
      <c r="C163" s="6">
        <v>2</v>
      </c>
      <c r="D163" s="18">
        <f>C163*A163</f>
        <v>0</v>
      </c>
    </row>
    <row r="164" spans="1:4" ht="16.2" thickBot="1" x14ac:dyDescent="0.35">
      <c r="A164" s="2">
        <v>0</v>
      </c>
      <c r="B164" s="5" t="s">
        <v>123</v>
      </c>
      <c r="C164" s="6">
        <v>1</v>
      </c>
      <c r="D164" s="18">
        <f>C164*A164</f>
        <v>0</v>
      </c>
    </row>
    <row r="165" spans="1:4" ht="31.8" thickBot="1" x14ac:dyDescent="0.35">
      <c r="A165" s="2">
        <v>0</v>
      </c>
      <c r="B165" s="5" t="s">
        <v>124</v>
      </c>
      <c r="C165" s="6">
        <v>1</v>
      </c>
      <c r="D165" s="18">
        <f>C165*A165</f>
        <v>0</v>
      </c>
    </row>
    <row r="166" spans="1:4" ht="16.8" thickBot="1" x14ac:dyDescent="0.4">
      <c r="B166" s="17" t="s">
        <v>0</v>
      </c>
      <c r="C166" s="23">
        <f>SUM(C146:C165)</f>
        <v>16</v>
      </c>
      <c r="D166" s="18">
        <f>SUM(D146:D165)</f>
        <v>0</v>
      </c>
    </row>
    <row r="167" spans="1:4" ht="16.8" thickBot="1" x14ac:dyDescent="0.4">
      <c r="B167" s="25" t="s">
        <v>125</v>
      </c>
      <c r="C167" s="24">
        <f>C166*15/C166</f>
        <v>15</v>
      </c>
      <c r="D167" s="18">
        <f>ROUNDDOWN(D166*15/C166,0)</f>
        <v>0</v>
      </c>
    </row>
    <row r="168" spans="1:4" ht="15" thickBot="1" x14ac:dyDescent="0.35"/>
    <row r="169" spans="1:4" ht="21.6" thickBot="1" x14ac:dyDescent="0.35">
      <c r="B169" s="9" t="str">
        <f>B3</f>
        <v>1. Aral-tó</v>
      </c>
      <c r="C169" s="10">
        <v>25</v>
      </c>
      <c r="D169" s="11">
        <f>D47</f>
        <v>0</v>
      </c>
    </row>
    <row r="170" spans="1:4" ht="21.6" thickBot="1" x14ac:dyDescent="0.35">
      <c r="B170" s="9" t="str">
        <f>B49</f>
        <v>2. Jegyzetfüzet</v>
      </c>
      <c r="C170" s="10">
        <v>20</v>
      </c>
      <c r="D170" s="11">
        <f>D77</f>
        <v>0</v>
      </c>
    </row>
    <row r="171" spans="1:4" ht="21.6" thickBot="1" x14ac:dyDescent="0.35">
      <c r="B171" s="9" t="str">
        <f>B79</f>
        <v>3. Gázfűtés</v>
      </c>
      <c r="C171" s="10">
        <v>25</v>
      </c>
      <c r="D171" s="11">
        <f>D114</f>
        <v>0</v>
      </c>
    </row>
    <row r="172" spans="1:4" ht="21.6" thickBot="1" x14ac:dyDescent="0.35">
      <c r="B172" s="9" t="str">
        <f>B116</f>
        <v>4. Területi</v>
      </c>
      <c r="C172" s="10">
        <v>15</v>
      </c>
      <c r="D172" s="11">
        <f>D142</f>
        <v>0</v>
      </c>
    </row>
    <row r="173" spans="1:4" ht="21.6" thickBot="1" x14ac:dyDescent="0.35">
      <c r="B173" s="9" t="str">
        <f>B144</f>
        <v>5. Palacsinta</v>
      </c>
      <c r="C173" s="10">
        <v>15</v>
      </c>
      <c r="D173" s="11">
        <f>D167</f>
        <v>0</v>
      </c>
    </row>
    <row r="174" spans="1:4" ht="15" thickBot="1" x14ac:dyDescent="0.35">
      <c r="B174" s="12"/>
      <c r="C174" s="13">
        <f>SUM(C169:C173)</f>
        <v>100</v>
      </c>
      <c r="D174" s="13">
        <f>SUM(D169:D173)</f>
        <v>0</v>
      </c>
    </row>
  </sheetData>
  <sheetProtection sheet="1" objects="1" scenarios="1"/>
  <mergeCells count="1">
    <mergeCell ref="B32:C32"/>
  </mergeCells>
  <dataValidations count="1">
    <dataValidation type="whole" allowBlank="1" showInputMessage="1" showErrorMessage="1" errorTitle="Hibás adat" error="Csak 0 és 1 értéke lehet a cellának." sqref="A5 A9:A11 A7 A13:A18 A20:A22 A43:A45 A33:A41 A30:A31 A24:A28 A51:A53 A55:A67 A81 A69:A75 A83:A85 A87 A89:A92 A94:A95 A97 A99:A107 A109:A112 A118:A119 A121 A123:A125 A127:A130 A132:A134 A136:A140 A146 A150:A151 A148 A153:A156 A158:A160 A162:A165" xr:uid="{00000000-0002-0000-0100-000000000000}">
      <formula1>0</formula1>
      <formula2>1</formula2>
    </dataValidation>
  </dataValidations>
  <pageMargins left="0.70866141732283472" right="0.70866141732283472" top="0.74803149606299213" bottom="0.74803149606299213" header="0.31496062992125984" footer="0.31496062992125984"/>
  <pageSetup paperSize="9" scale="95" fitToHeight="0" orientation="portrait" r:id="rId1"/>
  <headerFooter>
    <oddFooter>&amp;L2512 gyakolrati vizsga&amp;C&amp;P/&amp;N&amp;R2026.05.11.</oddFooter>
  </headerFooter>
  <rowBreaks count="5" manualBreakCount="5">
    <brk id="31" max="16383" man="1"/>
    <brk id="53" max="16383" man="1"/>
    <brk id="81" max="16383" man="1"/>
    <brk id="107" max="16383" man="1"/>
    <brk id="143" max="16383" man="1"/>
  </rowBreaks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1</vt:i4>
      </vt:variant>
    </vt:vector>
  </HeadingPairs>
  <TitlesOfParts>
    <vt:vector size="3" baseType="lpstr">
      <vt:lpstr>Használati útmutató</vt:lpstr>
      <vt:lpstr>Vizsgazo1</vt:lpstr>
      <vt:lpstr>Vizsgazo1!Nyomtatási_cím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2024-01-10T17:49:54Z</dcterms:created>
  <dcterms:modified xsi:type="dcterms:W3CDTF">2026-05-11T11:57:33Z</dcterms:modified>
</cp:coreProperties>
</file>